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1\INFORMES\SGR\OCTUBRE 2021\"/>
    </mc:Choice>
  </mc:AlternateContent>
  <bookViews>
    <workbookView xWindow="0" yWindow="0" windowWidth="28800" windowHeight="12435" tabRatio="707"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MINERAL'!$A$10:$P$1161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P11" i="8" l="1"/>
  <c r="G1154" i="8" l="1"/>
  <c r="O1154" i="8"/>
  <c r="O1156" i="8" l="1"/>
  <c r="H1154" i="8"/>
  <c r="I1154" i="8"/>
  <c r="J1154" i="8"/>
  <c r="K1154" i="8"/>
  <c r="K1156" i="8" s="1"/>
  <c r="L1154" i="8"/>
  <c r="M1154" i="8"/>
  <c r="N1154" i="8"/>
  <c r="N1156" i="8" s="1"/>
  <c r="E1156" i="8"/>
  <c r="F1154" i="8"/>
  <c r="P1155" i="8" l="1"/>
  <c r="H1157" i="4" l="1"/>
  <c r="H1156" i="4"/>
  <c r="E1154" i="8" l="1"/>
  <c r="G10" i="4"/>
  <c r="H10" i="4" l="1"/>
  <c r="I10" i="4" s="1"/>
  <c r="A8" i="4"/>
  <c r="P1158" i="8"/>
  <c r="H1154" i="4"/>
  <c r="M1156" i="8"/>
  <c r="L1156" i="8"/>
  <c r="J1156" i="8"/>
  <c r="I1156" i="8"/>
  <c r="H1156" i="8"/>
  <c r="G1156" i="8"/>
  <c r="P1153" i="8"/>
  <c r="H1152" i="4" s="1"/>
  <c r="P1152" i="8"/>
  <c r="H1151" i="4" s="1"/>
  <c r="P1151" i="8"/>
  <c r="H1150" i="4" s="1"/>
  <c r="P1150" i="8"/>
  <c r="H1149" i="4" s="1"/>
  <c r="P1149" i="8"/>
  <c r="H1148" i="4" s="1"/>
  <c r="P1148" i="8"/>
  <c r="H1147" i="4" s="1"/>
  <c r="P1147" i="8"/>
  <c r="H1146" i="4" s="1"/>
  <c r="P1146" i="8"/>
  <c r="H1145" i="4" s="1"/>
  <c r="P1145" i="8"/>
  <c r="H1144" i="4" s="1"/>
  <c r="P1144" i="8"/>
  <c r="H1143" i="4" s="1"/>
  <c r="P1143" i="8"/>
  <c r="H1142" i="4" s="1"/>
  <c r="P1142" i="8"/>
  <c r="H1141" i="4" s="1"/>
  <c r="P1141" i="8"/>
  <c r="H1140" i="4" s="1"/>
  <c r="P1140" i="8"/>
  <c r="H1139" i="4" s="1"/>
  <c r="P1139" i="8"/>
  <c r="H1138" i="4" s="1"/>
  <c r="P1138" i="8"/>
  <c r="H1137" i="4" s="1"/>
  <c r="P1137" i="8"/>
  <c r="H1136" i="4" s="1"/>
  <c r="P1136" i="8"/>
  <c r="H1135" i="4" s="1"/>
  <c r="P1135" i="8"/>
  <c r="H1134" i="4" s="1"/>
  <c r="P1134" i="8"/>
  <c r="H1133" i="4" s="1"/>
  <c r="P1133" i="8"/>
  <c r="H1132" i="4" s="1"/>
  <c r="P1132" i="8"/>
  <c r="H1131" i="4" s="1"/>
  <c r="P1131" i="8"/>
  <c r="H1130" i="4" s="1"/>
  <c r="P1130" i="8"/>
  <c r="H1129" i="4" s="1"/>
  <c r="P1129" i="8"/>
  <c r="H1128" i="4" s="1"/>
  <c r="P1128" i="8"/>
  <c r="H1127" i="4" s="1"/>
  <c r="P1127" i="8"/>
  <c r="H1126" i="4" s="1"/>
  <c r="P1126" i="8"/>
  <c r="H1125" i="4" s="1"/>
  <c r="P1125" i="8"/>
  <c r="H1124" i="4" s="1"/>
  <c r="P1124" i="8"/>
  <c r="H1123" i="4" s="1"/>
  <c r="P1123" i="8"/>
  <c r="H1122" i="4" s="1"/>
  <c r="P1122" i="8"/>
  <c r="H1121" i="4" s="1"/>
  <c r="P1121" i="8"/>
  <c r="H1120" i="4" s="1"/>
  <c r="P1120" i="8"/>
  <c r="H1119" i="4" s="1"/>
  <c r="P1119" i="8"/>
  <c r="H1118" i="4" s="1"/>
  <c r="P1118" i="8"/>
  <c r="H1117" i="4" s="1"/>
  <c r="P1117" i="8"/>
  <c r="H1116" i="4" s="1"/>
  <c r="P1116" i="8"/>
  <c r="H1115" i="4" s="1"/>
  <c r="P1115" i="8"/>
  <c r="H1114" i="4" s="1"/>
  <c r="P1114" i="8"/>
  <c r="H1113" i="4" s="1"/>
  <c r="P1113" i="8"/>
  <c r="H1112" i="4" s="1"/>
  <c r="P1112" i="8"/>
  <c r="H1111" i="4" s="1"/>
  <c r="P1111" i="8"/>
  <c r="H1110" i="4" s="1"/>
  <c r="P1110" i="8"/>
  <c r="H1109" i="4" s="1"/>
  <c r="P1109" i="8"/>
  <c r="H1108" i="4" s="1"/>
  <c r="P1108" i="8"/>
  <c r="H1107" i="4" s="1"/>
  <c r="P1107" i="8"/>
  <c r="H1106" i="4" s="1"/>
  <c r="P1106" i="8"/>
  <c r="H1105" i="4" s="1"/>
  <c r="P1105" i="8"/>
  <c r="H1104" i="4" s="1"/>
  <c r="P1104" i="8"/>
  <c r="H1103" i="4" s="1"/>
  <c r="P1103" i="8"/>
  <c r="H1102" i="4" s="1"/>
  <c r="P1102" i="8"/>
  <c r="H1101" i="4" s="1"/>
  <c r="P1101" i="8"/>
  <c r="H1100" i="4" s="1"/>
  <c r="P1100" i="8"/>
  <c r="H1099" i="4" s="1"/>
  <c r="P1099" i="8"/>
  <c r="H1098" i="4" s="1"/>
  <c r="P1098" i="8"/>
  <c r="H1097" i="4" s="1"/>
  <c r="P1097" i="8"/>
  <c r="H1096" i="4" s="1"/>
  <c r="P1096" i="8"/>
  <c r="H1095" i="4" s="1"/>
  <c r="P1095" i="8"/>
  <c r="H1094" i="4" s="1"/>
  <c r="P1094" i="8"/>
  <c r="H1093" i="4" s="1"/>
  <c r="P1093" i="8"/>
  <c r="H1092" i="4" s="1"/>
  <c r="P1092" i="8"/>
  <c r="H1091" i="4" s="1"/>
  <c r="P1091" i="8"/>
  <c r="H1090" i="4" s="1"/>
  <c r="P1090" i="8"/>
  <c r="H1089" i="4" s="1"/>
  <c r="P1089" i="8"/>
  <c r="H1088" i="4" s="1"/>
  <c r="P1088" i="8"/>
  <c r="H1087" i="4" s="1"/>
  <c r="P1087" i="8"/>
  <c r="H1086" i="4" s="1"/>
  <c r="P1086" i="8"/>
  <c r="H1085" i="4" s="1"/>
  <c r="P1085" i="8"/>
  <c r="H1084" i="4" s="1"/>
  <c r="P1084" i="8"/>
  <c r="H1083" i="4" s="1"/>
  <c r="P1083" i="8"/>
  <c r="H1082" i="4" s="1"/>
  <c r="P1082" i="8"/>
  <c r="H1081" i="4" s="1"/>
  <c r="P1081" i="8"/>
  <c r="H1080" i="4" s="1"/>
  <c r="P1080" i="8"/>
  <c r="H1079" i="4" s="1"/>
  <c r="P1079" i="8"/>
  <c r="H1078" i="4" s="1"/>
  <c r="P1078" i="8"/>
  <c r="H1077" i="4" s="1"/>
  <c r="P1077" i="8"/>
  <c r="H1076" i="4" s="1"/>
  <c r="P1076" i="8"/>
  <c r="H1075" i="4" s="1"/>
  <c r="P1075" i="8"/>
  <c r="H1074" i="4" s="1"/>
  <c r="P1074" i="8"/>
  <c r="H1073" i="4" s="1"/>
  <c r="P1073" i="8"/>
  <c r="H1072" i="4" s="1"/>
  <c r="P1072" i="8"/>
  <c r="H1071" i="4" s="1"/>
  <c r="P1071" i="8"/>
  <c r="H1070" i="4" s="1"/>
  <c r="P1070" i="8"/>
  <c r="H1069" i="4" s="1"/>
  <c r="P1069" i="8"/>
  <c r="H1068" i="4" s="1"/>
  <c r="P1068" i="8"/>
  <c r="H1067" i="4" s="1"/>
  <c r="P1067" i="8"/>
  <c r="H1066" i="4" s="1"/>
  <c r="P1066" i="8"/>
  <c r="H1065" i="4" s="1"/>
  <c r="P1065" i="8"/>
  <c r="H1064" i="4" s="1"/>
  <c r="P1064" i="8"/>
  <c r="H1063" i="4" s="1"/>
  <c r="P1063" i="8"/>
  <c r="H1062" i="4" s="1"/>
  <c r="P1062" i="8"/>
  <c r="H1061" i="4" s="1"/>
  <c r="P1061" i="8"/>
  <c r="H1060" i="4" s="1"/>
  <c r="P1060" i="8"/>
  <c r="H1059" i="4" s="1"/>
  <c r="P1059" i="8"/>
  <c r="H1058" i="4" s="1"/>
  <c r="P1058" i="8"/>
  <c r="H1057" i="4" s="1"/>
  <c r="P1057" i="8"/>
  <c r="H1056" i="4" s="1"/>
  <c r="P1056" i="8"/>
  <c r="H1055" i="4" s="1"/>
  <c r="P1055" i="8"/>
  <c r="H1054" i="4" s="1"/>
  <c r="P1054" i="8"/>
  <c r="H1053" i="4" s="1"/>
  <c r="P1053" i="8"/>
  <c r="H1052" i="4" s="1"/>
  <c r="P1052" i="8"/>
  <c r="H1051" i="4" s="1"/>
  <c r="P1051" i="8"/>
  <c r="H1050" i="4" s="1"/>
  <c r="P1050" i="8"/>
  <c r="H1049" i="4" s="1"/>
  <c r="P1049" i="8"/>
  <c r="H1048" i="4" s="1"/>
  <c r="P1048" i="8"/>
  <c r="H1047" i="4" s="1"/>
  <c r="P1047" i="8"/>
  <c r="H1046" i="4" s="1"/>
  <c r="P1046" i="8"/>
  <c r="H1045" i="4" s="1"/>
  <c r="P1045" i="8"/>
  <c r="H1044" i="4" s="1"/>
  <c r="P1044" i="8"/>
  <c r="H1043" i="4" s="1"/>
  <c r="P1043" i="8"/>
  <c r="H1042" i="4" s="1"/>
  <c r="P1042" i="8"/>
  <c r="H1041" i="4" s="1"/>
  <c r="P1041" i="8"/>
  <c r="H1040" i="4" s="1"/>
  <c r="P1040" i="8"/>
  <c r="H1039" i="4" s="1"/>
  <c r="P1039" i="8"/>
  <c r="H1038" i="4" s="1"/>
  <c r="P1038" i="8"/>
  <c r="H1037" i="4" s="1"/>
  <c r="P1037" i="8"/>
  <c r="H1036" i="4" s="1"/>
  <c r="P1036" i="8"/>
  <c r="H1035" i="4" s="1"/>
  <c r="P1035" i="8"/>
  <c r="H1034" i="4" s="1"/>
  <c r="P1034" i="8"/>
  <c r="H1033" i="4" s="1"/>
  <c r="P1033" i="8"/>
  <c r="H1032" i="4" s="1"/>
  <c r="P1032" i="8"/>
  <c r="H1031" i="4" s="1"/>
  <c r="P1031" i="8"/>
  <c r="H1030" i="4" s="1"/>
  <c r="P1030" i="8"/>
  <c r="H1029" i="4" s="1"/>
  <c r="P1029" i="8"/>
  <c r="H1028" i="4" s="1"/>
  <c r="P1028" i="8"/>
  <c r="H1027" i="4" s="1"/>
  <c r="P1027" i="8"/>
  <c r="H1026" i="4" s="1"/>
  <c r="P1026" i="8"/>
  <c r="H1025" i="4" s="1"/>
  <c r="P1025" i="8"/>
  <c r="H1024" i="4" s="1"/>
  <c r="P1024" i="8"/>
  <c r="H1023" i="4" s="1"/>
  <c r="P1023" i="8"/>
  <c r="H1022" i="4" s="1"/>
  <c r="P1022" i="8"/>
  <c r="H1021" i="4" s="1"/>
  <c r="P1021" i="8"/>
  <c r="H1020" i="4" s="1"/>
  <c r="P1020" i="8"/>
  <c r="H1019" i="4" s="1"/>
  <c r="P1019" i="8"/>
  <c r="H1018" i="4" s="1"/>
  <c r="P1018" i="8"/>
  <c r="H1017" i="4" s="1"/>
  <c r="P1017" i="8"/>
  <c r="H1016" i="4" s="1"/>
  <c r="P1016" i="8"/>
  <c r="H1015" i="4" s="1"/>
  <c r="P1015" i="8"/>
  <c r="H1014" i="4" s="1"/>
  <c r="P1014" i="8"/>
  <c r="H1013" i="4" s="1"/>
  <c r="P1013" i="8"/>
  <c r="H1012" i="4" s="1"/>
  <c r="P1012" i="8"/>
  <c r="H1011" i="4" s="1"/>
  <c r="P1011" i="8"/>
  <c r="H1010" i="4" s="1"/>
  <c r="P1010" i="8"/>
  <c r="H1009" i="4" s="1"/>
  <c r="P1009" i="8"/>
  <c r="H1008" i="4" s="1"/>
  <c r="P1008" i="8"/>
  <c r="H1007" i="4" s="1"/>
  <c r="P1007" i="8"/>
  <c r="H1006" i="4" s="1"/>
  <c r="P1006" i="8"/>
  <c r="H1005" i="4" s="1"/>
  <c r="P1005" i="8"/>
  <c r="H1004" i="4" s="1"/>
  <c r="P1004" i="8"/>
  <c r="H1003" i="4" s="1"/>
  <c r="P1003" i="8"/>
  <c r="H1002" i="4" s="1"/>
  <c r="P1002" i="8"/>
  <c r="H1001" i="4" s="1"/>
  <c r="P1001" i="8"/>
  <c r="H1000" i="4" s="1"/>
  <c r="P1000" i="8"/>
  <c r="H999" i="4" s="1"/>
  <c r="P999" i="8"/>
  <c r="H998" i="4" s="1"/>
  <c r="P998" i="8"/>
  <c r="H997" i="4" s="1"/>
  <c r="P997" i="8"/>
  <c r="H996" i="4" s="1"/>
  <c r="P996" i="8"/>
  <c r="H995" i="4" s="1"/>
  <c r="P995" i="8"/>
  <c r="H994" i="4" s="1"/>
  <c r="P994" i="8"/>
  <c r="H993" i="4" s="1"/>
  <c r="P993" i="8"/>
  <c r="H992" i="4" s="1"/>
  <c r="P992" i="8"/>
  <c r="H991" i="4" s="1"/>
  <c r="P991" i="8"/>
  <c r="H990" i="4" s="1"/>
  <c r="P990" i="8"/>
  <c r="H989" i="4" s="1"/>
  <c r="P989" i="8"/>
  <c r="H988" i="4" s="1"/>
  <c r="P988" i="8"/>
  <c r="H987" i="4" s="1"/>
  <c r="P987" i="8"/>
  <c r="H986" i="4" s="1"/>
  <c r="P986" i="8"/>
  <c r="H985" i="4" s="1"/>
  <c r="P985" i="8"/>
  <c r="H984" i="4" s="1"/>
  <c r="P984" i="8"/>
  <c r="H983" i="4" s="1"/>
  <c r="P983" i="8"/>
  <c r="H982" i="4" s="1"/>
  <c r="P982" i="8"/>
  <c r="H981" i="4" s="1"/>
  <c r="P981" i="8"/>
  <c r="H980" i="4" s="1"/>
  <c r="P980" i="8"/>
  <c r="H979" i="4" s="1"/>
  <c r="P979" i="8"/>
  <c r="H978" i="4" s="1"/>
  <c r="P978" i="8"/>
  <c r="H977" i="4" s="1"/>
  <c r="P977" i="8"/>
  <c r="H976" i="4" s="1"/>
  <c r="P976" i="8"/>
  <c r="H975" i="4" s="1"/>
  <c r="P975" i="8"/>
  <c r="H974" i="4" s="1"/>
  <c r="P974" i="8"/>
  <c r="H973" i="4" s="1"/>
  <c r="P973" i="8"/>
  <c r="H972" i="4" s="1"/>
  <c r="P972" i="8"/>
  <c r="H971" i="4" s="1"/>
  <c r="P971" i="8"/>
  <c r="H970" i="4" s="1"/>
  <c r="P970" i="8"/>
  <c r="H969" i="4" s="1"/>
  <c r="P969" i="8"/>
  <c r="H968" i="4" s="1"/>
  <c r="P968" i="8"/>
  <c r="H967" i="4" s="1"/>
  <c r="P967" i="8"/>
  <c r="H966" i="4" s="1"/>
  <c r="P966" i="8"/>
  <c r="H965" i="4" s="1"/>
  <c r="P965" i="8"/>
  <c r="H964" i="4" s="1"/>
  <c r="P964" i="8"/>
  <c r="H963" i="4" s="1"/>
  <c r="P963" i="8"/>
  <c r="H962" i="4" s="1"/>
  <c r="P962" i="8"/>
  <c r="H961" i="4" s="1"/>
  <c r="P961" i="8"/>
  <c r="H960" i="4" s="1"/>
  <c r="P960" i="8"/>
  <c r="H959" i="4" s="1"/>
  <c r="P959" i="8"/>
  <c r="H958" i="4" s="1"/>
  <c r="P958" i="8"/>
  <c r="H957" i="4" s="1"/>
  <c r="P957" i="8"/>
  <c r="H956" i="4" s="1"/>
  <c r="P956" i="8"/>
  <c r="H955" i="4" s="1"/>
  <c r="P955" i="8"/>
  <c r="H954" i="4" s="1"/>
  <c r="P954" i="8"/>
  <c r="H953" i="4" s="1"/>
  <c r="P953" i="8"/>
  <c r="H952" i="4" s="1"/>
  <c r="P952" i="8"/>
  <c r="H951" i="4" s="1"/>
  <c r="P951" i="8"/>
  <c r="H950" i="4" s="1"/>
  <c r="P950" i="8"/>
  <c r="H949" i="4" s="1"/>
  <c r="P949" i="8"/>
  <c r="H948" i="4" s="1"/>
  <c r="P948" i="8"/>
  <c r="H947" i="4" s="1"/>
  <c r="P947" i="8"/>
  <c r="H946" i="4" s="1"/>
  <c r="P946" i="8"/>
  <c r="H945" i="4" s="1"/>
  <c r="P945" i="8"/>
  <c r="H944" i="4" s="1"/>
  <c r="P944" i="8"/>
  <c r="H943" i="4" s="1"/>
  <c r="P943" i="8"/>
  <c r="H942" i="4" s="1"/>
  <c r="P942" i="8"/>
  <c r="H941" i="4" s="1"/>
  <c r="P941" i="8"/>
  <c r="H940" i="4" s="1"/>
  <c r="P940" i="8"/>
  <c r="H939" i="4" s="1"/>
  <c r="P939" i="8"/>
  <c r="H938" i="4" s="1"/>
  <c r="P938" i="8"/>
  <c r="H937" i="4" s="1"/>
  <c r="P937" i="8"/>
  <c r="H936" i="4" s="1"/>
  <c r="P936" i="8"/>
  <c r="H935" i="4" s="1"/>
  <c r="P935" i="8"/>
  <c r="H934" i="4" s="1"/>
  <c r="P934" i="8"/>
  <c r="H933" i="4" s="1"/>
  <c r="P933" i="8"/>
  <c r="H932" i="4" s="1"/>
  <c r="P932" i="8"/>
  <c r="H931" i="4" s="1"/>
  <c r="P931" i="8"/>
  <c r="H930" i="4" s="1"/>
  <c r="P930" i="8"/>
  <c r="H929" i="4" s="1"/>
  <c r="P929" i="8"/>
  <c r="H928" i="4" s="1"/>
  <c r="P928" i="8"/>
  <c r="H927" i="4" s="1"/>
  <c r="P927" i="8"/>
  <c r="H926" i="4" s="1"/>
  <c r="P926" i="8"/>
  <c r="H925" i="4" s="1"/>
  <c r="P925" i="8"/>
  <c r="H924" i="4" s="1"/>
  <c r="P924" i="8"/>
  <c r="H923" i="4" s="1"/>
  <c r="P923" i="8"/>
  <c r="H922" i="4" s="1"/>
  <c r="P922" i="8"/>
  <c r="H921" i="4" s="1"/>
  <c r="P921" i="8"/>
  <c r="H920" i="4" s="1"/>
  <c r="P920" i="8"/>
  <c r="H919" i="4" s="1"/>
  <c r="P919" i="8"/>
  <c r="H918" i="4" s="1"/>
  <c r="P918" i="8"/>
  <c r="H917" i="4" s="1"/>
  <c r="P917" i="8"/>
  <c r="H916" i="4" s="1"/>
  <c r="P916" i="8"/>
  <c r="H915" i="4" s="1"/>
  <c r="P915" i="8"/>
  <c r="H914" i="4" s="1"/>
  <c r="P914" i="8"/>
  <c r="H913" i="4" s="1"/>
  <c r="P913" i="8"/>
  <c r="H912" i="4" s="1"/>
  <c r="P912" i="8"/>
  <c r="H911" i="4" s="1"/>
  <c r="P911" i="8"/>
  <c r="H910" i="4" s="1"/>
  <c r="P910" i="8"/>
  <c r="H909" i="4" s="1"/>
  <c r="P909" i="8"/>
  <c r="H908" i="4" s="1"/>
  <c r="P908" i="8"/>
  <c r="H907" i="4" s="1"/>
  <c r="P907" i="8"/>
  <c r="H906" i="4" s="1"/>
  <c r="P906" i="8"/>
  <c r="H905" i="4" s="1"/>
  <c r="P905" i="8"/>
  <c r="H904" i="4" s="1"/>
  <c r="P904" i="8"/>
  <c r="H903" i="4" s="1"/>
  <c r="P903" i="8"/>
  <c r="H902" i="4" s="1"/>
  <c r="P902" i="8"/>
  <c r="H901" i="4" s="1"/>
  <c r="P901" i="8"/>
  <c r="H900" i="4" s="1"/>
  <c r="P900" i="8"/>
  <c r="H899" i="4" s="1"/>
  <c r="P899" i="8"/>
  <c r="H898" i="4" s="1"/>
  <c r="P898" i="8"/>
  <c r="H897" i="4" s="1"/>
  <c r="P897" i="8"/>
  <c r="H896" i="4" s="1"/>
  <c r="P896" i="8"/>
  <c r="H895" i="4" s="1"/>
  <c r="P895" i="8"/>
  <c r="H894" i="4" s="1"/>
  <c r="P894" i="8"/>
  <c r="H893" i="4" s="1"/>
  <c r="P893" i="8"/>
  <c r="H892" i="4" s="1"/>
  <c r="P892" i="8"/>
  <c r="H891" i="4" s="1"/>
  <c r="P891" i="8"/>
  <c r="H890" i="4" s="1"/>
  <c r="P890" i="8"/>
  <c r="H889" i="4" s="1"/>
  <c r="P889" i="8"/>
  <c r="H888" i="4" s="1"/>
  <c r="P888" i="8"/>
  <c r="H887" i="4" s="1"/>
  <c r="P887" i="8"/>
  <c r="H886" i="4" s="1"/>
  <c r="P886" i="8"/>
  <c r="H885" i="4" s="1"/>
  <c r="P885" i="8"/>
  <c r="H884" i="4" s="1"/>
  <c r="P884" i="8"/>
  <c r="H883" i="4" s="1"/>
  <c r="P883" i="8"/>
  <c r="H882" i="4" s="1"/>
  <c r="P882" i="8"/>
  <c r="H881" i="4" s="1"/>
  <c r="P881" i="8"/>
  <c r="H880" i="4" s="1"/>
  <c r="P880" i="8"/>
  <c r="H879" i="4" s="1"/>
  <c r="P879" i="8"/>
  <c r="H878" i="4" s="1"/>
  <c r="P878" i="8"/>
  <c r="H877" i="4" s="1"/>
  <c r="P877" i="8"/>
  <c r="H876" i="4" s="1"/>
  <c r="P876" i="8"/>
  <c r="H875" i="4" s="1"/>
  <c r="P875" i="8"/>
  <c r="H874" i="4" s="1"/>
  <c r="P874" i="8"/>
  <c r="H873" i="4" s="1"/>
  <c r="P873" i="8"/>
  <c r="H872" i="4" s="1"/>
  <c r="P872" i="8"/>
  <c r="H871" i="4" s="1"/>
  <c r="P871" i="8"/>
  <c r="H870" i="4" s="1"/>
  <c r="P870" i="8"/>
  <c r="H869" i="4" s="1"/>
  <c r="P869" i="8"/>
  <c r="H868" i="4" s="1"/>
  <c r="P868" i="8"/>
  <c r="H867" i="4" s="1"/>
  <c r="P867" i="8"/>
  <c r="H866" i="4" s="1"/>
  <c r="P866" i="8"/>
  <c r="H865" i="4" s="1"/>
  <c r="P865" i="8"/>
  <c r="H864" i="4" s="1"/>
  <c r="P864" i="8"/>
  <c r="H863" i="4" s="1"/>
  <c r="P863" i="8"/>
  <c r="H862" i="4" s="1"/>
  <c r="P862" i="8"/>
  <c r="H861" i="4" s="1"/>
  <c r="P861" i="8"/>
  <c r="H860" i="4" s="1"/>
  <c r="P860" i="8"/>
  <c r="H859" i="4" s="1"/>
  <c r="P859" i="8"/>
  <c r="H858" i="4" s="1"/>
  <c r="P858" i="8"/>
  <c r="H857" i="4" s="1"/>
  <c r="P857" i="8"/>
  <c r="H856" i="4" s="1"/>
  <c r="P856" i="8"/>
  <c r="H855" i="4" s="1"/>
  <c r="P855" i="8"/>
  <c r="H854" i="4" s="1"/>
  <c r="P854" i="8"/>
  <c r="H853" i="4" s="1"/>
  <c r="P853" i="8"/>
  <c r="H852" i="4" s="1"/>
  <c r="P852" i="8"/>
  <c r="H851" i="4" s="1"/>
  <c r="P851" i="8"/>
  <c r="H850" i="4" s="1"/>
  <c r="P850" i="8"/>
  <c r="H849" i="4" s="1"/>
  <c r="P849" i="8"/>
  <c r="H848" i="4" s="1"/>
  <c r="P848" i="8"/>
  <c r="H847" i="4" s="1"/>
  <c r="P847" i="8"/>
  <c r="H846" i="4" s="1"/>
  <c r="P846" i="8"/>
  <c r="H845" i="4" s="1"/>
  <c r="P845" i="8"/>
  <c r="H844" i="4" s="1"/>
  <c r="P844" i="8"/>
  <c r="H843" i="4" s="1"/>
  <c r="P843" i="8"/>
  <c r="H842" i="4" s="1"/>
  <c r="P842" i="8"/>
  <c r="H841" i="4" s="1"/>
  <c r="P841" i="8"/>
  <c r="H840" i="4" s="1"/>
  <c r="P840" i="8"/>
  <c r="H839" i="4" s="1"/>
  <c r="P839" i="8"/>
  <c r="H838" i="4" s="1"/>
  <c r="P838" i="8"/>
  <c r="H837" i="4" s="1"/>
  <c r="P837" i="8"/>
  <c r="H836" i="4" s="1"/>
  <c r="P836" i="8"/>
  <c r="H835" i="4" s="1"/>
  <c r="P835" i="8"/>
  <c r="H834" i="4" s="1"/>
  <c r="P834" i="8"/>
  <c r="H833" i="4" s="1"/>
  <c r="P833" i="8"/>
  <c r="H832" i="4" s="1"/>
  <c r="P832" i="8"/>
  <c r="H831" i="4" s="1"/>
  <c r="P831" i="8"/>
  <c r="H830" i="4" s="1"/>
  <c r="P830" i="8"/>
  <c r="H829" i="4" s="1"/>
  <c r="P829" i="8"/>
  <c r="H828" i="4" s="1"/>
  <c r="P828" i="8"/>
  <c r="H827" i="4" s="1"/>
  <c r="P827" i="8"/>
  <c r="H826" i="4" s="1"/>
  <c r="P826" i="8"/>
  <c r="H825" i="4" s="1"/>
  <c r="P825" i="8"/>
  <c r="H824" i="4" s="1"/>
  <c r="P824" i="8"/>
  <c r="H823" i="4" s="1"/>
  <c r="P823" i="8"/>
  <c r="H822" i="4" s="1"/>
  <c r="P822" i="8"/>
  <c r="H821" i="4" s="1"/>
  <c r="P821" i="8"/>
  <c r="H820" i="4" s="1"/>
  <c r="P820" i="8"/>
  <c r="H819" i="4" s="1"/>
  <c r="P819" i="8"/>
  <c r="H818" i="4" s="1"/>
  <c r="P818" i="8"/>
  <c r="H817" i="4" s="1"/>
  <c r="P817" i="8"/>
  <c r="H816" i="4" s="1"/>
  <c r="P816" i="8"/>
  <c r="H815" i="4" s="1"/>
  <c r="P815" i="8"/>
  <c r="H814" i="4" s="1"/>
  <c r="P814" i="8"/>
  <c r="H813" i="4" s="1"/>
  <c r="P813" i="8"/>
  <c r="H812" i="4" s="1"/>
  <c r="P812" i="8"/>
  <c r="H811" i="4" s="1"/>
  <c r="P811" i="8"/>
  <c r="H810" i="4" s="1"/>
  <c r="P810" i="8"/>
  <c r="H809" i="4" s="1"/>
  <c r="P809" i="8"/>
  <c r="H808" i="4" s="1"/>
  <c r="P808" i="8"/>
  <c r="H807" i="4" s="1"/>
  <c r="P807" i="8"/>
  <c r="H806" i="4" s="1"/>
  <c r="P806" i="8"/>
  <c r="H805" i="4" s="1"/>
  <c r="P805" i="8"/>
  <c r="H804" i="4" s="1"/>
  <c r="P804" i="8"/>
  <c r="H803" i="4" s="1"/>
  <c r="P803" i="8"/>
  <c r="H802" i="4" s="1"/>
  <c r="P802" i="8"/>
  <c r="H801" i="4" s="1"/>
  <c r="P801" i="8"/>
  <c r="H800" i="4" s="1"/>
  <c r="P800" i="8"/>
  <c r="H799" i="4" s="1"/>
  <c r="P799" i="8"/>
  <c r="H798" i="4" s="1"/>
  <c r="P798" i="8"/>
  <c r="H797" i="4" s="1"/>
  <c r="P797" i="8"/>
  <c r="H796" i="4" s="1"/>
  <c r="P796" i="8"/>
  <c r="H795" i="4" s="1"/>
  <c r="P795" i="8"/>
  <c r="H794" i="4" s="1"/>
  <c r="P794" i="8"/>
  <c r="H793" i="4" s="1"/>
  <c r="P793" i="8"/>
  <c r="H792" i="4" s="1"/>
  <c r="P792" i="8"/>
  <c r="H791" i="4" s="1"/>
  <c r="P791" i="8"/>
  <c r="H790" i="4" s="1"/>
  <c r="P790" i="8"/>
  <c r="H789" i="4" s="1"/>
  <c r="P789" i="8"/>
  <c r="H788" i="4" s="1"/>
  <c r="P788" i="8"/>
  <c r="H787" i="4" s="1"/>
  <c r="P787" i="8"/>
  <c r="H786" i="4" s="1"/>
  <c r="P786" i="8"/>
  <c r="H785" i="4" s="1"/>
  <c r="P785" i="8"/>
  <c r="H784" i="4" s="1"/>
  <c r="P784" i="8"/>
  <c r="H783" i="4" s="1"/>
  <c r="P783" i="8"/>
  <c r="H782" i="4" s="1"/>
  <c r="P782" i="8"/>
  <c r="H781" i="4" s="1"/>
  <c r="P781" i="8"/>
  <c r="H780" i="4" s="1"/>
  <c r="P780" i="8"/>
  <c r="H779" i="4" s="1"/>
  <c r="P779" i="8"/>
  <c r="H778" i="4" s="1"/>
  <c r="P778" i="8"/>
  <c r="H777" i="4" s="1"/>
  <c r="P777" i="8"/>
  <c r="H776" i="4" s="1"/>
  <c r="P776" i="8"/>
  <c r="H775" i="4" s="1"/>
  <c r="P775" i="8"/>
  <c r="H774" i="4" s="1"/>
  <c r="P774" i="8"/>
  <c r="H773" i="4" s="1"/>
  <c r="P773" i="8"/>
  <c r="H772" i="4" s="1"/>
  <c r="P772" i="8"/>
  <c r="H771" i="4" s="1"/>
  <c r="P771" i="8"/>
  <c r="H770" i="4" s="1"/>
  <c r="P770" i="8"/>
  <c r="H769" i="4" s="1"/>
  <c r="P769" i="8"/>
  <c r="H768" i="4" s="1"/>
  <c r="P768" i="8"/>
  <c r="H767" i="4" s="1"/>
  <c r="P767" i="8"/>
  <c r="H766" i="4" s="1"/>
  <c r="P766" i="8"/>
  <c r="H765" i="4" s="1"/>
  <c r="P765" i="8"/>
  <c r="H764" i="4" s="1"/>
  <c r="P764" i="8"/>
  <c r="H763" i="4" s="1"/>
  <c r="P763" i="8"/>
  <c r="H762" i="4" s="1"/>
  <c r="P762" i="8"/>
  <c r="H761" i="4" s="1"/>
  <c r="P761" i="8"/>
  <c r="H760" i="4" s="1"/>
  <c r="P760" i="8"/>
  <c r="H759" i="4" s="1"/>
  <c r="P759" i="8"/>
  <c r="H758" i="4" s="1"/>
  <c r="P758" i="8"/>
  <c r="H757" i="4" s="1"/>
  <c r="P757" i="8"/>
  <c r="H756" i="4" s="1"/>
  <c r="P756" i="8"/>
  <c r="H755" i="4" s="1"/>
  <c r="P755" i="8"/>
  <c r="H754" i="4" s="1"/>
  <c r="P754" i="8"/>
  <c r="H753" i="4" s="1"/>
  <c r="P753" i="8"/>
  <c r="H752" i="4" s="1"/>
  <c r="P752" i="8"/>
  <c r="H751" i="4" s="1"/>
  <c r="P751" i="8"/>
  <c r="H750" i="4" s="1"/>
  <c r="P750" i="8"/>
  <c r="H749" i="4" s="1"/>
  <c r="P749" i="8"/>
  <c r="H748" i="4" s="1"/>
  <c r="P748" i="8"/>
  <c r="H747" i="4" s="1"/>
  <c r="P747" i="8"/>
  <c r="H746" i="4" s="1"/>
  <c r="P746" i="8"/>
  <c r="H745" i="4" s="1"/>
  <c r="P745" i="8"/>
  <c r="H744" i="4" s="1"/>
  <c r="P744" i="8"/>
  <c r="H743" i="4" s="1"/>
  <c r="P743" i="8"/>
  <c r="H742" i="4" s="1"/>
  <c r="P742" i="8"/>
  <c r="H741" i="4" s="1"/>
  <c r="P741" i="8"/>
  <c r="H740" i="4" s="1"/>
  <c r="P740" i="8"/>
  <c r="H739" i="4" s="1"/>
  <c r="P739" i="8"/>
  <c r="H738" i="4" s="1"/>
  <c r="P738" i="8"/>
  <c r="H737" i="4" s="1"/>
  <c r="P737" i="8"/>
  <c r="H736" i="4" s="1"/>
  <c r="P736" i="8"/>
  <c r="H735" i="4" s="1"/>
  <c r="P735" i="8"/>
  <c r="H734" i="4" s="1"/>
  <c r="P734" i="8"/>
  <c r="H733" i="4" s="1"/>
  <c r="P733" i="8"/>
  <c r="H732" i="4" s="1"/>
  <c r="P732" i="8"/>
  <c r="H731" i="4" s="1"/>
  <c r="P731" i="8"/>
  <c r="H730" i="4" s="1"/>
  <c r="P730" i="8"/>
  <c r="H729" i="4" s="1"/>
  <c r="P729" i="8"/>
  <c r="H728" i="4" s="1"/>
  <c r="P728" i="8"/>
  <c r="H727" i="4" s="1"/>
  <c r="P727" i="8"/>
  <c r="H726" i="4" s="1"/>
  <c r="P726" i="8"/>
  <c r="H725" i="4" s="1"/>
  <c r="P725" i="8"/>
  <c r="H724" i="4" s="1"/>
  <c r="P724" i="8"/>
  <c r="H723" i="4" s="1"/>
  <c r="P723" i="8"/>
  <c r="H722" i="4" s="1"/>
  <c r="P722" i="8"/>
  <c r="H721" i="4" s="1"/>
  <c r="P721" i="8"/>
  <c r="H720" i="4" s="1"/>
  <c r="P720" i="8"/>
  <c r="H719" i="4" s="1"/>
  <c r="P719" i="8"/>
  <c r="H718" i="4" s="1"/>
  <c r="P718" i="8"/>
  <c r="H717" i="4" s="1"/>
  <c r="P717" i="8"/>
  <c r="H716" i="4" s="1"/>
  <c r="P716" i="8"/>
  <c r="H715" i="4" s="1"/>
  <c r="P715" i="8"/>
  <c r="H714" i="4" s="1"/>
  <c r="P714" i="8"/>
  <c r="H713" i="4" s="1"/>
  <c r="P713" i="8"/>
  <c r="H712" i="4" s="1"/>
  <c r="P712" i="8"/>
  <c r="H711" i="4" s="1"/>
  <c r="P711" i="8"/>
  <c r="H710" i="4" s="1"/>
  <c r="P710" i="8"/>
  <c r="H709" i="4" s="1"/>
  <c r="P709" i="8"/>
  <c r="H708" i="4" s="1"/>
  <c r="P708" i="8"/>
  <c r="H707" i="4" s="1"/>
  <c r="P707" i="8"/>
  <c r="H706" i="4" s="1"/>
  <c r="P706" i="8"/>
  <c r="H705" i="4" s="1"/>
  <c r="P705" i="8"/>
  <c r="H704" i="4" s="1"/>
  <c r="P704" i="8"/>
  <c r="H703" i="4" s="1"/>
  <c r="P703" i="8"/>
  <c r="H702" i="4" s="1"/>
  <c r="P702" i="8"/>
  <c r="H701" i="4" s="1"/>
  <c r="P701" i="8"/>
  <c r="H700" i="4" s="1"/>
  <c r="P700" i="8"/>
  <c r="H699" i="4" s="1"/>
  <c r="P699" i="8"/>
  <c r="H698" i="4" s="1"/>
  <c r="P698" i="8"/>
  <c r="H697" i="4" s="1"/>
  <c r="P697" i="8"/>
  <c r="H696" i="4" s="1"/>
  <c r="P696" i="8"/>
  <c r="H695" i="4" s="1"/>
  <c r="P695" i="8"/>
  <c r="H694" i="4" s="1"/>
  <c r="P694" i="8"/>
  <c r="H693" i="4" s="1"/>
  <c r="P693" i="8"/>
  <c r="H692" i="4" s="1"/>
  <c r="P692" i="8"/>
  <c r="H691" i="4" s="1"/>
  <c r="P691" i="8"/>
  <c r="H690" i="4" s="1"/>
  <c r="P690" i="8"/>
  <c r="H689" i="4" s="1"/>
  <c r="P689" i="8"/>
  <c r="H688" i="4" s="1"/>
  <c r="P688" i="8"/>
  <c r="H687" i="4" s="1"/>
  <c r="P687" i="8"/>
  <c r="H686" i="4" s="1"/>
  <c r="P686" i="8"/>
  <c r="H685" i="4" s="1"/>
  <c r="P685" i="8"/>
  <c r="H684" i="4" s="1"/>
  <c r="P684" i="8"/>
  <c r="H683" i="4" s="1"/>
  <c r="P683" i="8"/>
  <c r="H682" i="4" s="1"/>
  <c r="P682" i="8"/>
  <c r="H681" i="4" s="1"/>
  <c r="P681" i="8"/>
  <c r="H680" i="4" s="1"/>
  <c r="P680" i="8"/>
  <c r="H679" i="4" s="1"/>
  <c r="P679" i="8"/>
  <c r="H678" i="4" s="1"/>
  <c r="P678" i="8"/>
  <c r="H677" i="4" s="1"/>
  <c r="P677" i="8"/>
  <c r="H676" i="4" s="1"/>
  <c r="P676" i="8"/>
  <c r="H675" i="4" s="1"/>
  <c r="P675" i="8"/>
  <c r="H674" i="4" s="1"/>
  <c r="P674" i="8"/>
  <c r="H673" i="4" s="1"/>
  <c r="P673" i="8"/>
  <c r="H672" i="4" s="1"/>
  <c r="P672" i="8"/>
  <c r="H671" i="4" s="1"/>
  <c r="P671" i="8"/>
  <c r="H670" i="4" s="1"/>
  <c r="P670" i="8"/>
  <c r="H669" i="4" s="1"/>
  <c r="P669" i="8"/>
  <c r="H668" i="4" s="1"/>
  <c r="P668" i="8"/>
  <c r="H667" i="4" s="1"/>
  <c r="P667" i="8"/>
  <c r="H666" i="4" s="1"/>
  <c r="P666" i="8"/>
  <c r="H665" i="4" s="1"/>
  <c r="P665" i="8"/>
  <c r="H664" i="4" s="1"/>
  <c r="P664" i="8"/>
  <c r="H663" i="4" s="1"/>
  <c r="P663" i="8"/>
  <c r="H662" i="4" s="1"/>
  <c r="P662" i="8"/>
  <c r="H661" i="4" s="1"/>
  <c r="P661" i="8"/>
  <c r="H660" i="4" s="1"/>
  <c r="P660" i="8"/>
  <c r="H659" i="4" s="1"/>
  <c r="P659" i="8"/>
  <c r="H658" i="4" s="1"/>
  <c r="P658" i="8"/>
  <c r="H657" i="4" s="1"/>
  <c r="P657" i="8"/>
  <c r="H656" i="4" s="1"/>
  <c r="P656" i="8"/>
  <c r="H655" i="4" s="1"/>
  <c r="P655" i="8"/>
  <c r="H654" i="4" s="1"/>
  <c r="P654" i="8"/>
  <c r="H653" i="4" s="1"/>
  <c r="P653" i="8"/>
  <c r="H652" i="4" s="1"/>
  <c r="P652" i="8"/>
  <c r="H651" i="4" s="1"/>
  <c r="P651" i="8"/>
  <c r="H650" i="4" s="1"/>
  <c r="P650" i="8"/>
  <c r="H649" i="4" s="1"/>
  <c r="P649" i="8"/>
  <c r="H648" i="4" s="1"/>
  <c r="P648" i="8"/>
  <c r="H647" i="4" s="1"/>
  <c r="P647" i="8"/>
  <c r="H646" i="4" s="1"/>
  <c r="P646" i="8"/>
  <c r="H645" i="4" s="1"/>
  <c r="P645" i="8"/>
  <c r="H644" i="4" s="1"/>
  <c r="P644" i="8"/>
  <c r="H643" i="4" s="1"/>
  <c r="P643" i="8"/>
  <c r="H642" i="4" s="1"/>
  <c r="P642" i="8"/>
  <c r="H641" i="4" s="1"/>
  <c r="P641" i="8"/>
  <c r="H640" i="4" s="1"/>
  <c r="P640" i="8"/>
  <c r="H639" i="4" s="1"/>
  <c r="P639" i="8"/>
  <c r="H638" i="4" s="1"/>
  <c r="P638" i="8"/>
  <c r="H637" i="4" s="1"/>
  <c r="P637" i="8"/>
  <c r="H636" i="4" s="1"/>
  <c r="P636" i="8"/>
  <c r="H635" i="4" s="1"/>
  <c r="P635" i="8"/>
  <c r="H634" i="4" s="1"/>
  <c r="P634" i="8"/>
  <c r="H633" i="4" s="1"/>
  <c r="P633" i="8"/>
  <c r="H632" i="4" s="1"/>
  <c r="P632" i="8"/>
  <c r="H631" i="4" s="1"/>
  <c r="P631" i="8"/>
  <c r="H630" i="4" s="1"/>
  <c r="P630" i="8"/>
  <c r="H629" i="4" s="1"/>
  <c r="P629" i="8"/>
  <c r="H628" i="4" s="1"/>
  <c r="P628" i="8"/>
  <c r="H627" i="4" s="1"/>
  <c r="P627" i="8"/>
  <c r="H626" i="4" s="1"/>
  <c r="P626" i="8"/>
  <c r="H625" i="4" s="1"/>
  <c r="P625" i="8"/>
  <c r="H624" i="4" s="1"/>
  <c r="P624" i="8"/>
  <c r="H623" i="4" s="1"/>
  <c r="P623" i="8"/>
  <c r="H622" i="4" s="1"/>
  <c r="P622" i="8"/>
  <c r="H621" i="4" s="1"/>
  <c r="P621" i="8"/>
  <c r="H620" i="4" s="1"/>
  <c r="P620" i="8"/>
  <c r="H619" i="4" s="1"/>
  <c r="P619" i="8"/>
  <c r="H618" i="4" s="1"/>
  <c r="P618" i="8"/>
  <c r="H617" i="4" s="1"/>
  <c r="P617" i="8"/>
  <c r="H616" i="4" s="1"/>
  <c r="P616" i="8"/>
  <c r="H615" i="4" s="1"/>
  <c r="P615" i="8"/>
  <c r="H614" i="4" s="1"/>
  <c r="P614" i="8"/>
  <c r="H613" i="4" s="1"/>
  <c r="P613" i="8"/>
  <c r="H612" i="4" s="1"/>
  <c r="P612" i="8"/>
  <c r="H611" i="4" s="1"/>
  <c r="P611" i="8"/>
  <c r="H610" i="4" s="1"/>
  <c r="P610" i="8"/>
  <c r="H609" i="4" s="1"/>
  <c r="P609" i="8"/>
  <c r="H608" i="4" s="1"/>
  <c r="P608" i="8"/>
  <c r="H607" i="4" s="1"/>
  <c r="P607" i="8"/>
  <c r="H606" i="4" s="1"/>
  <c r="P606" i="8"/>
  <c r="H605" i="4" s="1"/>
  <c r="P605" i="8"/>
  <c r="H604" i="4" s="1"/>
  <c r="P604" i="8"/>
  <c r="H603" i="4" s="1"/>
  <c r="P603" i="8"/>
  <c r="H602" i="4" s="1"/>
  <c r="P602" i="8"/>
  <c r="H601" i="4" s="1"/>
  <c r="P601" i="8"/>
  <c r="H600" i="4" s="1"/>
  <c r="P600" i="8"/>
  <c r="H599" i="4" s="1"/>
  <c r="P599" i="8"/>
  <c r="H598" i="4" s="1"/>
  <c r="P598" i="8"/>
  <c r="H597" i="4" s="1"/>
  <c r="P597" i="8"/>
  <c r="H596" i="4" s="1"/>
  <c r="P596" i="8"/>
  <c r="H595" i="4" s="1"/>
  <c r="P595" i="8"/>
  <c r="H594" i="4" s="1"/>
  <c r="P594" i="8"/>
  <c r="H593" i="4" s="1"/>
  <c r="P593" i="8"/>
  <c r="H592" i="4" s="1"/>
  <c r="P592" i="8"/>
  <c r="H591" i="4" s="1"/>
  <c r="P591" i="8"/>
  <c r="H590" i="4" s="1"/>
  <c r="P590" i="8"/>
  <c r="H589" i="4" s="1"/>
  <c r="P589" i="8"/>
  <c r="H588" i="4" s="1"/>
  <c r="P588" i="8"/>
  <c r="H587" i="4" s="1"/>
  <c r="P587" i="8"/>
  <c r="H586" i="4" s="1"/>
  <c r="P586" i="8"/>
  <c r="H585" i="4" s="1"/>
  <c r="P585" i="8"/>
  <c r="H584" i="4" s="1"/>
  <c r="P584" i="8"/>
  <c r="H583" i="4" s="1"/>
  <c r="P583" i="8"/>
  <c r="H582" i="4" s="1"/>
  <c r="P582" i="8"/>
  <c r="H581" i="4" s="1"/>
  <c r="P581" i="8"/>
  <c r="H580" i="4" s="1"/>
  <c r="P580" i="8"/>
  <c r="H579" i="4" s="1"/>
  <c r="P579" i="8"/>
  <c r="H578" i="4" s="1"/>
  <c r="P578" i="8"/>
  <c r="H577" i="4" s="1"/>
  <c r="P577" i="8"/>
  <c r="H576" i="4" s="1"/>
  <c r="P576" i="8"/>
  <c r="H575" i="4" s="1"/>
  <c r="P575" i="8"/>
  <c r="H574" i="4" s="1"/>
  <c r="P574" i="8"/>
  <c r="H573" i="4" s="1"/>
  <c r="P573" i="8"/>
  <c r="H572" i="4" s="1"/>
  <c r="P572" i="8"/>
  <c r="H571" i="4" s="1"/>
  <c r="P571" i="8"/>
  <c r="H570" i="4" s="1"/>
  <c r="P570" i="8"/>
  <c r="H569" i="4" s="1"/>
  <c r="P569" i="8"/>
  <c r="H568" i="4" s="1"/>
  <c r="P568" i="8"/>
  <c r="H567" i="4" s="1"/>
  <c r="P567" i="8"/>
  <c r="H566" i="4" s="1"/>
  <c r="P566" i="8"/>
  <c r="H565" i="4" s="1"/>
  <c r="P565" i="8"/>
  <c r="H564" i="4" s="1"/>
  <c r="P564" i="8"/>
  <c r="H563" i="4" s="1"/>
  <c r="P563" i="8"/>
  <c r="H562" i="4" s="1"/>
  <c r="P562" i="8"/>
  <c r="H561" i="4" s="1"/>
  <c r="P561" i="8"/>
  <c r="H560" i="4" s="1"/>
  <c r="P560" i="8"/>
  <c r="H559" i="4" s="1"/>
  <c r="P559" i="8"/>
  <c r="H558" i="4" s="1"/>
  <c r="P558" i="8"/>
  <c r="H557" i="4" s="1"/>
  <c r="P557" i="8"/>
  <c r="H556" i="4" s="1"/>
  <c r="P556" i="8"/>
  <c r="H555" i="4" s="1"/>
  <c r="P555" i="8"/>
  <c r="H554" i="4" s="1"/>
  <c r="P554" i="8"/>
  <c r="H553" i="4" s="1"/>
  <c r="P553" i="8"/>
  <c r="H552" i="4" s="1"/>
  <c r="P552" i="8"/>
  <c r="H551" i="4" s="1"/>
  <c r="P551" i="8"/>
  <c r="H550" i="4" s="1"/>
  <c r="P550" i="8"/>
  <c r="H549" i="4" s="1"/>
  <c r="P549" i="8"/>
  <c r="H548" i="4" s="1"/>
  <c r="P548" i="8"/>
  <c r="H547" i="4" s="1"/>
  <c r="P547" i="8"/>
  <c r="H546" i="4" s="1"/>
  <c r="P546" i="8"/>
  <c r="H545" i="4" s="1"/>
  <c r="P545" i="8"/>
  <c r="H544" i="4" s="1"/>
  <c r="P544" i="8"/>
  <c r="H543" i="4" s="1"/>
  <c r="P543" i="8"/>
  <c r="H542" i="4" s="1"/>
  <c r="P542" i="8"/>
  <c r="H541" i="4" s="1"/>
  <c r="P541" i="8"/>
  <c r="H540" i="4" s="1"/>
  <c r="P540" i="8"/>
  <c r="H539" i="4" s="1"/>
  <c r="P539" i="8"/>
  <c r="H538" i="4" s="1"/>
  <c r="P538" i="8"/>
  <c r="H537" i="4" s="1"/>
  <c r="P537" i="8"/>
  <c r="H536" i="4" s="1"/>
  <c r="P536" i="8"/>
  <c r="H535" i="4" s="1"/>
  <c r="P535" i="8"/>
  <c r="H534" i="4" s="1"/>
  <c r="P534" i="8"/>
  <c r="H533" i="4" s="1"/>
  <c r="P533" i="8"/>
  <c r="H532" i="4" s="1"/>
  <c r="P532" i="8"/>
  <c r="H531" i="4" s="1"/>
  <c r="P531" i="8"/>
  <c r="H530" i="4" s="1"/>
  <c r="P530" i="8"/>
  <c r="H529" i="4" s="1"/>
  <c r="P529" i="8"/>
  <c r="H528" i="4" s="1"/>
  <c r="P528" i="8"/>
  <c r="H527" i="4" s="1"/>
  <c r="P527" i="8"/>
  <c r="H526" i="4" s="1"/>
  <c r="P526" i="8"/>
  <c r="H525" i="4" s="1"/>
  <c r="P525" i="8"/>
  <c r="H524" i="4" s="1"/>
  <c r="P524" i="8"/>
  <c r="H523" i="4" s="1"/>
  <c r="P523" i="8"/>
  <c r="H522" i="4" s="1"/>
  <c r="P522" i="8"/>
  <c r="H521" i="4" s="1"/>
  <c r="P521" i="8"/>
  <c r="H520" i="4" s="1"/>
  <c r="P520" i="8"/>
  <c r="H519" i="4" s="1"/>
  <c r="P519" i="8"/>
  <c r="H518" i="4" s="1"/>
  <c r="P518" i="8"/>
  <c r="H517" i="4" s="1"/>
  <c r="P517" i="8"/>
  <c r="H516" i="4" s="1"/>
  <c r="P516" i="8"/>
  <c r="H515" i="4" s="1"/>
  <c r="P515" i="8"/>
  <c r="H514" i="4" s="1"/>
  <c r="P514" i="8"/>
  <c r="H513" i="4" s="1"/>
  <c r="P513" i="8"/>
  <c r="H512" i="4" s="1"/>
  <c r="P512" i="8"/>
  <c r="H511" i="4" s="1"/>
  <c r="P511" i="8"/>
  <c r="H510" i="4" s="1"/>
  <c r="P510" i="8"/>
  <c r="H509" i="4" s="1"/>
  <c r="P509" i="8"/>
  <c r="H508" i="4" s="1"/>
  <c r="P508" i="8"/>
  <c r="H507" i="4" s="1"/>
  <c r="P507" i="8"/>
  <c r="H506" i="4" s="1"/>
  <c r="P506" i="8"/>
  <c r="H505" i="4" s="1"/>
  <c r="P505" i="8"/>
  <c r="H504" i="4" s="1"/>
  <c r="P504" i="8"/>
  <c r="H503" i="4" s="1"/>
  <c r="P503" i="8"/>
  <c r="H502" i="4" s="1"/>
  <c r="P502" i="8"/>
  <c r="H501" i="4" s="1"/>
  <c r="P501" i="8"/>
  <c r="H500" i="4" s="1"/>
  <c r="P500" i="8"/>
  <c r="H499" i="4" s="1"/>
  <c r="P499" i="8"/>
  <c r="H498" i="4" s="1"/>
  <c r="P498" i="8"/>
  <c r="H497" i="4" s="1"/>
  <c r="P497" i="8"/>
  <c r="H496" i="4" s="1"/>
  <c r="P496" i="8"/>
  <c r="H495" i="4" s="1"/>
  <c r="P495" i="8"/>
  <c r="H494" i="4" s="1"/>
  <c r="P494" i="8"/>
  <c r="H493" i="4" s="1"/>
  <c r="P493" i="8"/>
  <c r="H492" i="4" s="1"/>
  <c r="P492" i="8"/>
  <c r="H491" i="4" s="1"/>
  <c r="P491" i="8"/>
  <c r="H490" i="4" s="1"/>
  <c r="P490" i="8"/>
  <c r="H489" i="4" s="1"/>
  <c r="P489" i="8"/>
  <c r="H488" i="4" s="1"/>
  <c r="P488" i="8"/>
  <c r="H487" i="4" s="1"/>
  <c r="P487" i="8"/>
  <c r="H486" i="4" s="1"/>
  <c r="P486" i="8"/>
  <c r="H485" i="4" s="1"/>
  <c r="P485" i="8"/>
  <c r="H484" i="4" s="1"/>
  <c r="P484" i="8"/>
  <c r="H483" i="4" s="1"/>
  <c r="P483" i="8"/>
  <c r="H482" i="4" s="1"/>
  <c r="P482" i="8"/>
  <c r="H481" i="4" s="1"/>
  <c r="P481" i="8"/>
  <c r="H480" i="4" s="1"/>
  <c r="P480" i="8"/>
  <c r="H479" i="4" s="1"/>
  <c r="P479" i="8"/>
  <c r="H478" i="4" s="1"/>
  <c r="P478" i="8"/>
  <c r="H477" i="4" s="1"/>
  <c r="P477" i="8"/>
  <c r="H476" i="4" s="1"/>
  <c r="P476" i="8"/>
  <c r="H475" i="4" s="1"/>
  <c r="P475" i="8"/>
  <c r="H474" i="4" s="1"/>
  <c r="P474" i="8"/>
  <c r="H473" i="4" s="1"/>
  <c r="P473" i="8"/>
  <c r="H472" i="4" s="1"/>
  <c r="P472" i="8"/>
  <c r="H471" i="4" s="1"/>
  <c r="P471" i="8"/>
  <c r="H470" i="4" s="1"/>
  <c r="P470" i="8"/>
  <c r="H469" i="4" s="1"/>
  <c r="P469" i="8"/>
  <c r="H468" i="4" s="1"/>
  <c r="P468" i="8"/>
  <c r="H467" i="4" s="1"/>
  <c r="P467" i="8"/>
  <c r="H466" i="4" s="1"/>
  <c r="P466" i="8"/>
  <c r="H465" i="4" s="1"/>
  <c r="P465" i="8"/>
  <c r="H464" i="4" s="1"/>
  <c r="P464" i="8"/>
  <c r="H463" i="4" s="1"/>
  <c r="P463" i="8"/>
  <c r="H462" i="4" s="1"/>
  <c r="P462" i="8"/>
  <c r="H461" i="4" s="1"/>
  <c r="P461" i="8"/>
  <c r="H460" i="4" s="1"/>
  <c r="P460" i="8"/>
  <c r="H459" i="4" s="1"/>
  <c r="P459" i="8"/>
  <c r="H458" i="4" s="1"/>
  <c r="P458" i="8"/>
  <c r="H457" i="4" s="1"/>
  <c r="P457" i="8"/>
  <c r="H456" i="4" s="1"/>
  <c r="P456" i="8"/>
  <c r="H455" i="4" s="1"/>
  <c r="P455" i="8"/>
  <c r="H454" i="4" s="1"/>
  <c r="P454" i="8"/>
  <c r="H453" i="4" s="1"/>
  <c r="P453" i="8"/>
  <c r="H452" i="4" s="1"/>
  <c r="P452" i="8"/>
  <c r="H451" i="4" s="1"/>
  <c r="P451" i="8"/>
  <c r="H450" i="4" s="1"/>
  <c r="P450" i="8"/>
  <c r="H449" i="4" s="1"/>
  <c r="P449" i="8"/>
  <c r="H448" i="4" s="1"/>
  <c r="P448" i="8"/>
  <c r="H447" i="4" s="1"/>
  <c r="P447" i="8"/>
  <c r="H446" i="4" s="1"/>
  <c r="P446" i="8"/>
  <c r="H445" i="4" s="1"/>
  <c r="P445" i="8"/>
  <c r="H444" i="4" s="1"/>
  <c r="P444" i="8"/>
  <c r="H443" i="4" s="1"/>
  <c r="P443" i="8"/>
  <c r="H442" i="4" s="1"/>
  <c r="P442" i="8"/>
  <c r="H441" i="4" s="1"/>
  <c r="P441" i="8"/>
  <c r="H440" i="4" s="1"/>
  <c r="P440" i="8"/>
  <c r="H439" i="4" s="1"/>
  <c r="P439" i="8"/>
  <c r="H438" i="4" s="1"/>
  <c r="P438" i="8"/>
  <c r="H437" i="4" s="1"/>
  <c r="P437" i="8"/>
  <c r="H436" i="4" s="1"/>
  <c r="P436" i="8"/>
  <c r="H435" i="4" s="1"/>
  <c r="P435" i="8"/>
  <c r="H434" i="4" s="1"/>
  <c r="P434" i="8"/>
  <c r="H433" i="4" s="1"/>
  <c r="P433" i="8"/>
  <c r="H432" i="4" s="1"/>
  <c r="P432" i="8"/>
  <c r="H431" i="4" s="1"/>
  <c r="P431" i="8"/>
  <c r="H430" i="4" s="1"/>
  <c r="P430" i="8"/>
  <c r="H429" i="4" s="1"/>
  <c r="P429" i="8"/>
  <c r="H428" i="4" s="1"/>
  <c r="P428" i="8"/>
  <c r="H427" i="4" s="1"/>
  <c r="P427" i="8"/>
  <c r="H426" i="4" s="1"/>
  <c r="P426" i="8"/>
  <c r="H425" i="4" s="1"/>
  <c r="P425" i="8"/>
  <c r="H424" i="4" s="1"/>
  <c r="P424" i="8"/>
  <c r="H423" i="4" s="1"/>
  <c r="P423" i="8"/>
  <c r="H422" i="4" s="1"/>
  <c r="P422" i="8"/>
  <c r="H421" i="4" s="1"/>
  <c r="P421" i="8"/>
  <c r="H420" i="4" s="1"/>
  <c r="P420" i="8"/>
  <c r="H419" i="4" s="1"/>
  <c r="P419" i="8"/>
  <c r="H418" i="4" s="1"/>
  <c r="P418" i="8"/>
  <c r="H417" i="4" s="1"/>
  <c r="P417" i="8"/>
  <c r="H416" i="4" s="1"/>
  <c r="P416" i="8"/>
  <c r="H415" i="4" s="1"/>
  <c r="P415" i="8"/>
  <c r="H414" i="4" s="1"/>
  <c r="P414" i="8"/>
  <c r="H413" i="4" s="1"/>
  <c r="P413" i="8"/>
  <c r="H412" i="4" s="1"/>
  <c r="P412" i="8"/>
  <c r="H411" i="4" s="1"/>
  <c r="P411" i="8"/>
  <c r="H410" i="4" s="1"/>
  <c r="P410" i="8"/>
  <c r="H409" i="4" s="1"/>
  <c r="P409" i="8"/>
  <c r="H408" i="4" s="1"/>
  <c r="P408" i="8"/>
  <c r="H407" i="4" s="1"/>
  <c r="P407" i="8"/>
  <c r="H406" i="4" s="1"/>
  <c r="P406" i="8"/>
  <c r="H405" i="4" s="1"/>
  <c r="P405" i="8"/>
  <c r="H404" i="4" s="1"/>
  <c r="P404" i="8"/>
  <c r="H403" i="4" s="1"/>
  <c r="P403" i="8"/>
  <c r="H402" i="4" s="1"/>
  <c r="P402" i="8"/>
  <c r="H401" i="4" s="1"/>
  <c r="P401" i="8"/>
  <c r="H400" i="4" s="1"/>
  <c r="P400" i="8"/>
  <c r="H399" i="4" s="1"/>
  <c r="P399" i="8"/>
  <c r="H398" i="4" s="1"/>
  <c r="P398" i="8"/>
  <c r="H397" i="4" s="1"/>
  <c r="P397" i="8"/>
  <c r="H396" i="4" s="1"/>
  <c r="P396" i="8"/>
  <c r="H395" i="4" s="1"/>
  <c r="P395" i="8"/>
  <c r="H394" i="4" s="1"/>
  <c r="P394" i="8"/>
  <c r="H393" i="4" s="1"/>
  <c r="P393" i="8"/>
  <c r="H392" i="4" s="1"/>
  <c r="P392" i="8"/>
  <c r="H391" i="4" s="1"/>
  <c r="P391" i="8"/>
  <c r="H390" i="4" s="1"/>
  <c r="P390" i="8"/>
  <c r="H389" i="4" s="1"/>
  <c r="P389" i="8"/>
  <c r="H388" i="4" s="1"/>
  <c r="P388" i="8"/>
  <c r="H387" i="4" s="1"/>
  <c r="P387" i="8"/>
  <c r="H386" i="4" s="1"/>
  <c r="P386" i="8"/>
  <c r="H385" i="4" s="1"/>
  <c r="P385" i="8"/>
  <c r="H384" i="4" s="1"/>
  <c r="P384" i="8"/>
  <c r="H383" i="4" s="1"/>
  <c r="P383" i="8"/>
  <c r="H382" i="4" s="1"/>
  <c r="P382" i="8"/>
  <c r="H381" i="4" s="1"/>
  <c r="P381" i="8"/>
  <c r="H380" i="4" s="1"/>
  <c r="P380" i="8"/>
  <c r="H379" i="4" s="1"/>
  <c r="P379" i="8"/>
  <c r="H378" i="4" s="1"/>
  <c r="P378" i="8"/>
  <c r="H377" i="4" s="1"/>
  <c r="P377" i="8"/>
  <c r="H376" i="4" s="1"/>
  <c r="P376" i="8"/>
  <c r="H375" i="4" s="1"/>
  <c r="P375" i="8"/>
  <c r="H374" i="4" s="1"/>
  <c r="P374" i="8"/>
  <c r="H373" i="4" s="1"/>
  <c r="P373" i="8"/>
  <c r="H372" i="4" s="1"/>
  <c r="P372" i="8"/>
  <c r="H371" i="4" s="1"/>
  <c r="P371" i="8"/>
  <c r="H370" i="4" s="1"/>
  <c r="P370" i="8"/>
  <c r="H369" i="4" s="1"/>
  <c r="P369" i="8"/>
  <c r="H368" i="4" s="1"/>
  <c r="P368" i="8"/>
  <c r="H367" i="4" s="1"/>
  <c r="P367" i="8"/>
  <c r="H366" i="4" s="1"/>
  <c r="P366" i="8"/>
  <c r="H365" i="4" s="1"/>
  <c r="P365" i="8"/>
  <c r="H364" i="4" s="1"/>
  <c r="P364" i="8"/>
  <c r="H363" i="4" s="1"/>
  <c r="P363" i="8"/>
  <c r="H362" i="4" s="1"/>
  <c r="P362" i="8"/>
  <c r="H361" i="4" s="1"/>
  <c r="P361" i="8"/>
  <c r="H360" i="4" s="1"/>
  <c r="P360" i="8"/>
  <c r="H359" i="4" s="1"/>
  <c r="P359" i="8"/>
  <c r="H358" i="4" s="1"/>
  <c r="P358" i="8"/>
  <c r="H357" i="4" s="1"/>
  <c r="P357" i="8"/>
  <c r="H356" i="4" s="1"/>
  <c r="P356" i="8"/>
  <c r="H355" i="4" s="1"/>
  <c r="P355" i="8"/>
  <c r="H354" i="4" s="1"/>
  <c r="P354" i="8"/>
  <c r="H353" i="4" s="1"/>
  <c r="P353" i="8"/>
  <c r="H352" i="4" s="1"/>
  <c r="P352" i="8"/>
  <c r="H351" i="4" s="1"/>
  <c r="P351" i="8"/>
  <c r="H350" i="4" s="1"/>
  <c r="P350" i="8"/>
  <c r="H349" i="4" s="1"/>
  <c r="P349" i="8"/>
  <c r="H348" i="4" s="1"/>
  <c r="P348" i="8"/>
  <c r="H347" i="4" s="1"/>
  <c r="P347" i="8"/>
  <c r="H346" i="4" s="1"/>
  <c r="P346" i="8"/>
  <c r="H345" i="4" s="1"/>
  <c r="P345" i="8"/>
  <c r="H344" i="4" s="1"/>
  <c r="P344" i="8"/>
  <c r="H343" i="4" s="1"/>
  <c r="P343" i="8"/>
  <c r="H342" i="4" s="1"/>
  <c r="P342" i="8"/>
  <c r="H341" i="4" s="1"/>
  <c r="P341" i="8"/>
  <c r="H340" i="4" s="1"/>
  <c r="P340" i="8"/>
  <c r="H339" i="4" s="1"/>
  <c r="P339" i="8"/>
  <c r="H338" i="4" s="1"/>
  <c r="P338" i="8"/>
  <c r="H337" i="4" s="1"/>
  <c r="P337" i="8"/>
  <c r="H336" i="4" s="1"/>
  <c r="P336" i="8"/>
  <c r="H335" i="4" s="1"/>
  <c r="P335" i="8"/>
  <c r="H334" i="4" s="1"/>
  <c r="P334" i="8"/>
  <c r="H333" i="4" s="1"/>
  <c r="P333" i="8"/>
  <c r="H332" i="4" s="1"/>
  <c r="P332" i="8"/>
  <c r="H331" i="4" s="1"/>
  <c r="P331" i="8"/>
  <c r="H330" i="4" s="1"/>
  <c r="P330" i="8"/>
  <c r="H329" i="4" s="1"/>
  <c r="P329" i="8"/>
  <c r="H328" i="4" s="1"/>
  <c r="P328" i="8"/>
  <c r="H327" i="4" s="1"/>
  <c r="P327" i="8"/>
  <c r="H326" i="4" s="1"/>
  <c r="P326" i="8"/>
  <c r="H325" i="4" s="1"/>
  <c r="P325" i="8"/>
  <c r="H324" i="4" s="1"/>
  <c r="P324" i="8"/>
  <c r="H323" i="4" s="1"/>
  <c r="P323" i="8"/>
  <c r="H322" i="4" s="1"/>
  <c r="P322" i="8"/>
  <c r="H321" i="4" s="1"/>
  <c r="P321" i="8"/>
  <c r="H320" i="4" s="1"/>
  <c r="P320" i="8"/>
  <c r="H319" i="4" s="1"/>
  <c r="P319" i="8"/>
  <c r="H318" i="4" s="1"/>
  <c r="P318" i="8"/>
  <c r="H317" i="4" s="1"/>
  <c r="P317" i="8"/>
  <c r="H316" i="4" s="1"/>
  <c r="P316" i="8"/>
  <c r="H315" i="4" s="1"/>
  <c r="P315" i="8"/>
  <c r="H314" i="4" s="1"/>
  <c r="P314" i="8"/>
  <c r="H313" i="4" s="1"/>
  <c r="P313" i="8"/>
  <c r="H312" i="4" s="1"/>
  <c r="P312" i="8"/>
  <c r="H311" i="4" s="1"/>
  <c r="P311" i="8"/>
  <c r="H310" i="4" s="1"/>
  <c r="P310" i="8"/>
  <c r="H309" i="4" s="1"/>
  <c r="P309" i="8"/>
  <c r="H308" i="4" s="1"/>
  <c r="P308" i="8"/>
  <c r="H307" i="4" s="1"/>
  <c r="P307" i="8"/>
  <c r="H306" i="4" s="1"/>
  <c r="P306" i="8"/>
  <c r="H305" i="4" s="1"/>
  <c r="P305" i="8"/>
  <c r="H304" i="4" s="1"/>
  <c r="P304" i="8"/>
  <c r="H303" i="4" s="1"/>
  <c r="P303" i="8"/>
  <c r="H302" i="4" s="1"/>
  <c r="P302" i="8"/>
  <c r="H301" i="4" s="1"/>
  <c r="P301" i="8"/>
  <c r="H300" i="4" s="1"/>
  <c r="P300" i="8"/>
  <c r="H299" i="4" s="1"/>
  <c r="P299" i="8"/>
  <c r="H298" i="4" s="1"/>
  <c r="P298" i="8"/>
  <c r="H297" i="4" s="1"/>
  <c r="P297" i="8"/>
  <c r="H296" i="4" s="1"/>
  <c r="P296" i="8"/>
  <c r="H295" i="4" s="1"/>
  <c r="P295" i="8"/>
  <c r="H294" i="4" s="1"/>
  <c r="P294" i="8"/>
  <c r="H293" i="4" s="1"/>
  <c r="P293" i="8"/>
  <c r="H292" i="4" s="1"/>
  <c r="P292" i="8"/>
  <c r="H291" i="4" s="1"/>
  <c r="P291" i="8"/>
  <c r="H290" i="4" s="1"/>
  <c r="P290" i="8"/>
  <c r="H289" i="4" s="1"/>
  <c r="P289" i="8"/>
  <c r="H288" i="4" s="1"/>
  <c r="P288" i="8"/>
  <c r="H287" i="4" s="1"/>
  <c r="P287" i="8"/>
  <c r="H286" i="4" s="1"/>
  <c r="P286" i="8"/>
  <c r="H285" i="4" s="1"/>
  <c r="P285" i="8"/>
  <c r="H284" i="4" s="1"/>
  <c r="P284" i="8"/>
  <c r="H283" i="4" s="1"/>
  <c r="P283" i="8"/>
  <c r="H282" i="4" s="1"/>
  <c r="P282" i="8"/>
  <c r="H281" i="4" s="1"/>
  <c r="P281" i="8"/>
  <c r="H280" i="4" s="1"/>
  <c r="P280" i="8"/>
  <c r="H279" i="4" s="1"/>
  <c r="P279" i="8"/>
  <c r="H278" i="4" s="1"/>
  <c r="P278" i="8"/>
  <c r="H277" i="4" s="1"/>
  <c r="P277" i="8"/>
  <c r="H276" i="4" s="1"/>
  <c r="P276" i="8"/>
  <c r="H275" i="4" s="1"/>
  <c r="P275" i="8"/>
  <c r="H274" i="4" s="1"/>
  <c r="P274" i="8"/>
  <c r="H273" i="4" s="1"/>
  <c r="P273" i="8"/>
  <c r="H272" i="4" s="1"/>
  <c r="P272" i="8"/>
  <c r="H271" i="4" s="1"/>
  <c r="P271" i="8"/>
  <c r="H270" i="4" s="1"/>
  <c r="P270" i="8"/>
  <c r="H269" i="4" s="1"/>
  <c r="P269" i="8"/>
  <c r="H268" i="4" s="1"/>
  <c r="P268" i="8"/>
  <c r="H267" i="4" s="1"/>
  <c r="P267" i="8"/>
  <c r="H266" i="4" s="1"/>
  <c r="P266" i="8"/>
  <c r="H265" i="4" s="1"/>
  <c r="P265" i="8"/>
  <c r="H264" i="4" s="1"/>
  <c r="P264" i="8"/>
  <c r="H263" i="4" s="1"/>
  <c r="P263" i="8"/>
  <c r="H262" i="4" s="1"/>
  <c r="P262" i="8"/>
  <c r="H261" i="4" s="1"/>
  <c r="P261" i="8"/>
  <c r="H260" i="4" s="1"/>
  <c r="P260" i="8"/>
  <c r="H259" i="4" s="1"/>
  <c r="P259" i="8"/>
  <c r="H258" i="4" s="1"/>
  <c r="P258" i="8"/>
  <c r="H257" i="4" s="1"/>
  <c r="P257" i="8"/>
  <c r="H256" i="4" s="1"/>
  <c r="P256" i="8"/>
  <c r="H255" i="4" s="1"/>
  <c r="P255" i="8"/>
  <c r="H254" i="4" s="1"/>
  <c r="P254" i="8"/>
  <c r="H253" i="4" s="1"/>
  <c r="P253" i="8"/>
  <c r="H252" i="4" s="1"/>
  <c r="P252" i="8"/>
  <c r="H251" i="4" s="1"/>
  <c r="P251" i="8"/>
  <c r="H250" i="4" s="1"/>
  <c r="P250" i="8"/>
  <c r="H249" i="4" s="1"/>
  <c r="P249" i="8"/>
  <c r="H248" i="4" s="1"/>
  <c r="P248" i="8"/>
  <c r="H247" i="4" s="1"/>
  <c r="P247" i="8"/>
  <c r="H246" i="4" s="1"/>
  <c r="P246" i="8"/>
  <c r="H245" i="4" s="1"/>
  <c r="P245" i="8"/>
  <c r="H244" i="4" s="1"/>
  <c r="P244" i="8"/>
  <c r="H243" i="4" s="1"/>
  <c r="P243" i="8"/>
  <c r="H242" i="4" s="1"/>
  <c r="P242" i="8"/>
  <c r="H241" i="4" s="1"/>
  <c r="P241" i="8"/>
  <c r="H240" i="4" s="1"/>
  <c r="P240" i="8"/>
  <c r="H239" i="4" s="1"/>
  <c r="P239" i="8"/>
  <c r="H238" i="4" s="1"/>
  <c r="P238" i="8"/>
  <c r="H237" i="4" s="1"/>
  <c r="P237" i="8"/>
  <c r="H236" i="4" s="1"/>
  <c r="P236" i="8"/>
  <c r="H235" i="4" s="1"/>
  <c r="P235" i="8"/>
  <c r="H234" i="4" s="1"/>
  <c r="P234" i="8"/>
  <c r="H233" i="4" s="1"/>
  <c r="P233" i="8"/>
  <c r="H232" i="4" s="1"/>
  <c r="P232" i="8"/>
  <c r="H231" i="4" s="1"/>
  <c r="P231" i="8"/>
  <c r="H230" i="4" s="1"/>
  <c r="P230" i="8"/>
  <c r="H229" i="4" s="1"/>
  <c r="P229" i="8"/>
  <c r="H228" i="4" s="1"/>
  <c r="P228" i="8"/>
  <c r="H227" i="4" s="1"/>
  <c r="P227" i="8"/>
  <c r="H226" i="4" s="1"/>
  <c r="P226" i="8"/>
  <c r="H225" i="4" s="1"/>
  <c r="P225" i="8"/>
  <c r="H224" i="4" s="1"/>
  <c r="P224" i="8"/>
  <c r="H223" i="4" s="1"/>
  <c r="P223" i="8"/>
  <c r="H222" i="4" s="1"/>
  <c r="P222" i="8"/>
  <c r="H221" i="4" s="1"/>
  <c r="P221" i="8"/>
  <c r="H220" i="4" s="1"/>
  <c r="P220" i="8"/>
  <c r="H219" i="4" s="1"/>
  <c r="P219" i="8"/>
  <c r="H218" i="4" s="1"/>
  <c r="P218" i="8"/>
  <c r="H217" i="4" s="1"/>
  <c r="P217" i="8"/>
  <c r="H216" i="4" s="1"/>
  <c r="P216" i="8"/>
  <c r="H215" i="4" s="1"/>
  <c r="P215" i="8"/>
  <c r="H214" i="4" s="1"/>
  <c r="P214" i="8"/>
  <c r="H213" i="4" s="1"/>
  <c r="P213" i="8"/>
  <c r="H212" i="4" s="1"/>
  <c r="P212" i="8"/>
  <c r="H211" i="4" s="1"/>
  <c r="P211" i="8"/>
  <c r="H210" i="4" s="1"/>
  <c r="P210" i="8"/>
  <c r="H209" i="4" s="1"/>
  <c r="P209" i="8"/>
  <c r="H208" i="4" s="1"/>
  <c r="P208" i="8"/>
  <c r="H207" i="4" s="1"/>
  <c r="P207" i="8"/>
  <c r="H206" i="4" s="1"/>
  <c r="P206" i="8"/>
  <c r="H205" i="4" s="1"/>
  <c r="P205" i="8"/>
  <c r="H204" i="4" s="1"/>
  <c r="P204" i="8"/>
  <c r="H203" i="4" s="1"/>
  <c r="P203" i="8"/>
  <c r="H202" i="4" s="1"/>
  <c r="P202" i="8"/>
  <c r="H201" i="4" s="1"/>
  <c r="P201" i="8"/>
  <c r="H200" i="4" s="1"/>
  <c r="P200" i="8"/>
  <c r="H199" i="4" s="1"/>
  <c r="P199" i="8"/>
  <c r="H198" i="4" s="1"/>
  <c r="P198" i="8"/>
  <c r="H197" i="4" s="1"/>
  <c r="P197" i="8"/>
  <c r="H196" i="4" s="1"/>
  <c r="P196" i="8"/>
  <c r="H195" i="4" s="1"/>
  <c r="P195" i="8"/>
  <c r="H194" i="4" s="1"/>
  <c r="P194" i="8"/>
  <c r="H193" i="4" s="1"/>
  <c r="P193" i="8"/>
  <c r="H192" i="4" s="1"/>
  <c r="P192" i="8"/>
  <c r="H191" i="4" s="1"/>
  <c r="P191" i="8"/>
  <c r="H190" i="4" s="1"/>
  <c r="P190" i="8"/>
  <c r="H189" i="4" s="1"/>
  <c r="P189" i="8"/>
  <c r="H188" i="4" s="1"/>
  <c r="P188" i="8"/>
  <c r="H187" i="4" s="1"/>
  <c r="P187" i="8"/>
  <c r="H186" i="4" s="1"/>
  <c r="P186" i="8"/>
  <c r="H185" i="4" s="1"/>
  <c r="P185" i="8"/>
  <c r="H184" i="4" s="1"/>
  <c r="P184" i="8"/>
  <c r="H183" i="4" s="1"/>
  <c r="P183" i="8"/>
  <c r="H182" i="4" s="1"/>
  <c r="P182" i="8"/>
  <c r="H181" i="4" s="1"/>
  <c r="P181" i="8"/>
  <c r="H180" i="4" s="1"/>
  <c r="P180" i="8"/>
  <c r="H179" i="4" s="1"/>
  <c r="P179" i="8"/>
  <c r="H178" i="4" s="1"/>
  <c r="P178" i="8"/>
  <c r="H177" i="4" s="1"/>
  <c r="P177" i="8"/>
  <c r="H176" i="4" s="1"/>
  <c r="P176" i="8"/>
  <c r="H175" i="4" s="1"/>
  <c r="P175" i="8"/>
  <c r="H174" i="4" s="1"/>
  <c r="P174" i="8"/>
  <c r="H173" i="4" s="1"/>
  <c r="P173" i="8"/>
  <c r="H172" i="4" s="1"/>
  <c r="P172" i="8"/>
  <c r="H171" i="4" s="1"/>
  <c r="P171" i="8"/>
  <c r="H170" i="4" s="1"/>
  <c r="P170" i="8"/>
  <c r="H169" i="4" s="1"/>
  <c r="P169" i="8"/>
  <c r="H168" i="4" s="1"/>
  <c r="P168" i="8"/>
  <c r="H167" i="4" s="1"/>
  <c r="P167" i="8"/>
  <c r="H166" i="4" s="1"/>
  <c r="P166" i="8"/>
  <c r="H165" i="4" s="1"/>
  <c r="P165" i="8"/>
  <c r="H164" i="4" s="1"/>
  <c r="P164" i="8"/>
  <c r="H163" i="4" s="1"/>
  <c r="P163" i="8"/>
  <c r="H162" i="4" s="1"/>
  <c r="P162" i="8"/>
  <c r="H161" i="4" s="1"/>
  <c r="P161" i="8"/>
  <c r="H160" i="4" s="1"/>
  <c r="P160" i="8"/>
  <c r="H159" i="4" s="1"/>
  <c r="P159" i="8"/>
  <c r="H158" i="4" s="1"/>
  <c r="P158" i="8"/>
  <c r="H157" i="4" s="1"/>
  <c r="P157" i="8"/>
  <c r="H156" i="4" s="1"/>
  <c r="P156" i="8"/>
  <c r="H155" i="4" s="1"/>
  <c r="P155" i="8"/>
  <c r="H154" i="4" s="1"/>
  <c r="P154" i="8"/>
  <c r="H153" i="4" s="1"/>
  <c r="P153" i="8"/>
  <c r="H152" i="4" s="1"/>
  <c r="P152" i="8"/>
  <c r="H151" i="4" s="1"/>
  <c r="P151" i="8"/>
  <c r="H150" i="4" s="1"/>
  <c r="P150" i="8"/>
  <c r="H149" i="4" s="1"/>
  <c r="P149" i="8"/>
  <c r="H148" i="4" s="1"/>
  <c r="P148" i="8"/>
  <c r="H147" i="4" s="1"/>
  <c r="P147" i="8"/>
  <c r="H146" i="4" s="1"/>
  <c r="P146" i="8"/>
  <c r="H145" i="4" s="1"/>
  <c r="P145" i="8"/>
  <c r="H144" i="4" s="1"/>
  <c r="P144" i="8"/>
  <c r="H143" i="4" s="1"/>
  <c r="P143" i="8"/>
  <c r="H142" i="4" s="1"/>
  <c r="P142" i="8"/>
  <c r="H141" i="4" s="1"/>
  <c r="P141" i="8"/>
  <c r="H140" i="4" s="1"/>
  <c r="P140" i="8"/>
  <c r="H139" i="4" s="1"/>
  <c r="P139" i="8"/>
  <c r="H138" i="4" s="1"/>
  <c r="P138" i="8"/>
  <c r="H137" i="4" s="1"/>
  <c r="P137" i="8"/>
  <c r="H136" i="4" s="1"/>
  <c r="P136" i="8"/>
  <c r="H135" i="4" s="1"/>
  <c r="P135" i="8"/>
  <c r="H134" i="4" s="1"/>
  <c r="P134" i="8"/>
  <c r="H133" i="4" s="1"/>
  <c r="P133" i="8"/>
  <c r="H132" i="4" s="1"/>
  <c r="P132" i="8"/>
  <c r="H131" i="4" s="1"/>
  <c r="P131" i="8"/>
  <c r="H130" i="4" s="1"/>
  <c r="P130" i="8"/>
  <c r="H129" i="4" s="1"/>
  <c r="P129" i="8"/>
  <c r="H128" i="4" s="1"/>
  <c r="P128" i="8"/>
  <c r="H127" i="4" s="1"/>
  <c r="P127" i="8"/>
  <c r="H126" i="4" s="1"/>
  <c r="P126" i="8"/>
  <c r="H125" i="4" s="1"/>
  <c r="P125" i="8"/>
  <c r="H124" i="4" s="1"/>
  <c r="P124" i="8"/>
  <c r="H123" i="4" s="1"/>
  <c r="P123" i="8"/>
  <c r="H122" i="4" s="1"/>
  <c r="P122" i="8"/>
  <c r="H121" i="4" s="1"/>
  <c r="P121" i="8"/>
  <c r="H120" i="4" s="1"/>
  <c r="P120" i="8"/>
  <c r="H119" i="4" s="1"/>
  <c r="P119" i="8"/>
  <c r="H118" i="4" s="1"/>
  <c r="P118" i="8"/>
  <c r="H117" i="4" s="1"/>
  <c r="P117" i="8"/>
  <c r="H116" i="4" s="1"/>
  <c r="P116" i="8"/>
  <c r="H115" i="4" s="1"/>
  <c r="P115" i="8"/>
  <c r="H114" i="4" s="1"/>
  <c r="P114" i="8"/>
  <c r="H113" i="4" s="1"/>
  <c r="P113" i="8"/>
  <c r="H112" i="4" s="1"/>
  <c r="P112" i="8"/>
  <c r="H111" i="4" s="1"/>
  <c r="P111" i="8"/>
  <c r="H110" i="4" s="1"/>
  <c r="P110" i="8"/>
  <c r="H109" i="4" s="1"/>
  <c r="P109" i="8"/>
  <c r="H108" i="4" s="1"/>
  <c r="P108" i="8"/>
  <c r="H107" i="4" s="1"/>
  <c r="P107" i="8"/>
  <c r="H106" i="4" s="1"/>
  <c r="P106" i="8"/>
  <c r="H105" i="4" s="1"/>
  <c r="P105" i="8"/>
  <c r="H104" i="4" s="1"/>
  <c r="P104" i="8"/>
  <c r="H103" i="4" s="1"/>
  <c r="P103" i="8"/>
  <c r="H102" i="4" s="1"/>
  <c r="P102" i="8"/>
  <c r="H101" i="4" s="1"/>
  <c r="P101" i="8"/>
  <c r="H100" i="4" s="1"/>
  <c r="P100" i="8"/>
  <c r="H99" i="4" s="1"/>
  <c r="P99" i="8"/>
  <c r="H98" i="4" s="1"/>
  <c r="P98" i="8"/>
  <c r="H97" i="4" s="1"/>
  <c r="P97" i="8"/>
  <c r="H96" i="4" s="1"/>
  <c r="P96" i="8"/>
  <c r="H95" i="4" s="1"/>
  <c r="P95" i="8"/>
  <c r="H94" i="4" s="1"/>
  <c r="P94" i="8"/>
  <c r="H93" i="4" s="1"/>
  <c r="P93" i="8"/>
  <c r="H92" i="4" s="1"/>
  <c r="P92" i="8"/>
  <c r="H91" i="4" s="1"/>
  <c r="P91" i="8"/>
  <c r="H90" i="4" s="1"/>
  <c r="P90" i="8"/>
  <c r="H89" i="4" s="1"/>
  <c r="P89" i="8"/>
  <c r="H88" i="4" s="1"/>
  <c r="P88" i="8"/>
  <c r="H87" i="4" s="1"/>
  <c r="P87" i="8"/>
  <c r="H86" i="4" s="1"/>
  <c r="P86" i="8"/>
  <c r="H85" i="4" s="1"/>
  <c r="P85" i="8"/>
  <c r="H84" i="4" s="1"/>
  <c r="P84" i="8"/>
  <c r="H83" i="4" s="1"/>
  <c r="P83" i="8"/>
  <c r="H82" i="4" s="1"/>
  <c r="P82" i="8"/>
  <c r="H81" i="4" s="1"/>
  <c r="P81" i="8"/>
  <c r="H80" i="4" s="1"/>
  <c r="P80" i="8"/>
  <c r="H79" i="4" s="1"/>
  <c r="P79" i="8"/>
  <c r="H78" i="4" s="1"/>
  <c r="P78" i="8"/>
  <c r="H77" i="4" s="1"/>
  <c r="P77" i="8"/>
  <c r="H76" i="4" s="1"/>
  <c r="P76" i="8"/>
  <c r="H75" i="4" s="1"/>
  <c r="P75" i="8"/>
  <c r="H74" i="4" s="1"/>
  <c r="P74" i="8"/>
  <c r="H73" i="4" s="1"/>
  <c r="P73" i="8"/>
  <c r="H72" i="4" s="1"/>
  <c r="P72" i="8"/>
  <c r="H71" i="4" s="1"/>
  <c r="P71" i="8"/>
  <c r="H70" i="4" s="1"/>
  <c r="P70" i="8"/>
  <c r="H69" i="4" s="1"/>
  <c r="P69" i="8"/>
  <c r="H68" i="4" s="1"/>
  <c r="P68" i="8"/>
  <c r="H67" i="4" s="1"/>
  <c r="P67" i="8"/>
  <c r="H66" i="4" s="1"/>
  <c r="P66" i="8"/>
  <c r="H65" i="4" s="1"/>
  <c r="P65" i="8"/>
  <c r="H64" i="4" s="1"/>
  <c r="P64" i="8"/>
  <c r="H63" i="4" s="1"/>
  <c r="P63" i="8"/>
  <c r="H62" i="4" s="1"/>
  <c r="P62" i="8"/>
  <c r="H61" i="4" s="1"/>
  <c r="P61" i="8"/>
  <c r="H60" i="4" s="1"/>
  <c r="P60" i="8"/>
  <c r="H59" i="4" s="1"/>
  <c r="P59" i="8"/>
  <c r="H58" i="4" s="1"/>
  <c r="P58" i="8"/>
  <c r="H57" i="4" s="1"/>
  <c r="P57" i="8"/>
  <c r="H56" i="4" s="1"/>
  <c r="P56" i="8"/>
  <c r="H55" i="4" s="1"/>
  <c r="P55" i="8"/>
  <c r="H54" i="4" s="1"/>
  <c r="P54" i="8"/>
  <c r="H53" i="4" s="1"/>
  <c r="P53" i="8"/>
  <c r="H52" i="4" s="1"/>
  <c r="P52" i="8"/>
  <c r="H51" i="4" s="1"/>
  <c r="P51" i="8"/>
  <c r="H50" i="4" s="1"/>
  <c r="P50" i="8"/>
  <c r="H49" i="4" s="1"/>
  <c r="P49" i="8"/>
  <c r="H48" i="4" s="1"/>
  <c r="P48" i="8"/>
  <c r="H47" i="4" s="1"/>
  <c r="P47" i="8"/>
  <c r="H46" i="4" s="1"/>
  <c r="P46" i="8"/>
  <c r="H45" i="4" s="1"/>
  <c r="P45" i="8"/>
  <c r="H44" i="4" s="1"/>
  <c r="P44" i="8"/>
  <c r="H43" i="4" s="1"/>
  <c r="P43" i="8"/>
  <c r="H42" i="4" s="1"/>
  <c r="P42" i="8"/>
  <c r="H41" i="4" s="1"/>
  <c r="P41" i="8"/>
  <c r="H40" i="4" s="1"/>
  <c r="P40" i="8"/>
  <c r="H39" i="4" s="1"/>
  <c r="P39" i="8"/>
  <c r="H38" i="4" s="1"/>
  <c r="P38" i="8"/>
  <c r="H37" i="4" s="1"/>
  <c r="P37" i="8"/>
  <c r="H36" i="4" s="1"/>
  <c r="P36" i="8"/>
  <c r="H35" i="4" s="1"/>
  <c r="P35" i="8"/>
  <c r="H34" i="4" s="1"/>
  <c r="P34" i="8"/>
  <c r="H33" i="4" s="1"/>
  <c r="P33" i="8"/>
  <c r="H32" i="4" s="1"/>
  <c r="P32" i="8"/>
  <c r="H31" i="4" s="1"/>
  <c r="P31" i="8"/>
  <c r="H30" i="4" s="1"/>
  <c r="P30" i="8"/>
  <c r="H29" i="4" s="1"/>
  <c r="P29" i="8"/>
  <c r="H28" i="4" s="1"/>
  <c r="P28" i="8"/>
  <c r="H27" i="4" s="1"/>
  <c r="P27" i="8"/>
  <c r="H26" i="4" s="1"/>
  <c r="P26" i="8"/>
  <c r="H25" i="4" s="1"/>
  <c r="P25" i="8"/>
  <c r="H24" i="4" s="1"/>
  <c r="P24" i="8"/>
  <c r="H23" i="4" s="1"/>
  <c r="P23" i="8"/>
  <c r="H22" i="4" s="1"/>
  <c r="P22" i="8"/>
  <c r="H21" i="4" s="1"/>
  <c r="P21" i="8"/>
  <c r="H20" i="4" s="1"/>
  <c r="P20" i="8"/>
  <c r="H19" i="4" s="1"/>
  <c r="P19" i="8"/>
  <c r="H18" i="4" s="1"/>
  <c r="P18" i="8"/>
  <c r="H17" i="4" s="1"/>
  <c r="P17" i="8"/>
  <c r="H16" i="4" s="1"/>
  <c r="P16" i="8"/>
  <c r="H15" i="4" s="1"/>
  <c r="P15" i="8"/>
  <c r="H14" i="4" s="1"/>
  <c r="P14" i="8"/>
  <c r="H13" i="4" s="1"/>
  <c r="P13" i="8"/>
  <c r="H12" i="4" s="1"/>
  <c r="P12" i="8"/>
  <c r="H11" i="4" s="1"/>
  <c r="P1154" i="8" l="1"/>
  <c r="O1153" i="7"/>
  <c r="P1156" i="8" l="1"/>
  <c r="P1159" i="8" s="1"/>
  <c r="H1153" i="4"/>
  <c r="H1155" i="4" s="1"/>
  <c r="H1158" i="4" s="1"/>
  <c r="N1154" i="7"/>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I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I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I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I199" i="4" s="1"/>
  <c r="C211" i="4"/>
  <c r="C219" i="4"/>
  <c r="C231" i="4"/>
  <c r="C239" i="4"/>
  <c r="C251" i="4"/>
  <c r="C263" i="4"/>
  <c r="C271" i="4"/>
  <c r="C283" i="4"/>
  <c r="C291" i="4"/>
  <c r="C303" i="4"/>
  <c r="C311" i="4"/>
  <c r="C319" i="4"/>
  <c r="C327" i="4"/>
  <c r="C335" i="4"/>
  <c r="C343" i="4"/>
  <c r="C351" i="4"/>
  <c r="C359" i="4"/>
  <c r="C367" i="4"/>
  <c r="C379" i="4"/>
  <c r="C387" i="4"/>
  <c r="C395" i="4"/>
  <c r="C403" i="4"/>
  <c r="C411" i="4"/>
  <c r="C419" i="4"/>
  <c r="I419" i="4" s="1"/>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I203" i="4" s="1"/>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I22" i="4" s="1"/>
  <c r="C42" i="4"/>
  <c r="C62" i="4"/>
  <c r="C74" i="4"/>
  <c r="C90" i="4"/>
  <c r="C98" i="4"/>
  <c r="C102" i="4"/>
  <c r="C106" i="4"/>
  <c r="C110" i="4"/>
  <c r="C118" i="4"/>
  <c r="C130" i="4"/>
  <c r="C134" i="4"/>
  <c r="C138" i="4"/>
  <c r="C142" i="4"/>
  <c r="C146" i="4"/>
  <c r="C150" i="4"/>
  <c r="C154" i="4"/>
  <c r="C158" i="4"/>
  <c r="C162" i="4"/>
  <c r="C166" i="4"/>
  <c r="C170" i="4"/>
  <c r="C174" i="4"/>
  <c r="C178" i="4"/>
  <c r="C182" i="4"/>
  <c r="C186" i="4"/>
  <c r="I186" i="4" s="1"/>
  <c r="C190" i="4"/>
  <c r="C194" i="4"/>
  <c r="C198" i="4"/>
  <c r="C202" i="4"/>
  <c r="C206" i="4"/>
  <c r="C210" i="4"/>
  <c r="C214" i="4"/>
  <c r="C218" i="4"/>
  <c r="C222" i="4"/>
  <c r="C226" i="4"/>
  <c r="C230" i="4"/>
  <c r="C234" i="4"/>
  <c r="C238" i="4"/>
  <c r="C242" i="4"/>
  <c r="C246" i="4"/>
  <c r="C250" i="4"/>
  <c r="C254" i="4"/>
  <c r="C258" i="4"/>
  <c r="C262" i="4"/>
  <c r="C266" i="4"/>
  <c r="C270" i="4"/>
  <c r="C274" i="4"/>
  <c r="C278" i="4"/>
  <c r="C282" i="4"/>
  <c r="I282" i="4" s="1"/>
  <c r="C286" i="4"/>
  <c r="C290" i="4"/>
  <c r="C18" i="4"/>
  <c r="C26" i="4"/>
  <c r="C38" i="4"/>
  <c r="C46" i="4"/>
  <c r="C58" i="4"/>
  <c r="C70" i="4"/>
  <c r="C82" i="4"/>
  <c r="C94" i="4"/>
  <c r="C114" i="4"/>
  <c r="C19" i="4"/>
  <c r="C39" i="4"/>
  <c r="C59" i="4"/>
  <c r="C75" i="4"/>
  <c r="C99" i="4"/>
  <c r="C115" i="4"/>
  <c r="C135" i="4"/>
  <c r="C155" i="4"/>
  <c r="C171" i="4"/>
  <c r="C191" i="4"/>
  <c r="C207" i="4"/>
  <c r="C223" i="4"/>
  <c r="C243" i="4"/>
  <c r="I243" i="4" s="1"/>
  <c r="C255" i="4"/>
  <c r="C275" i="4"/>
  <c r="C299" i="4"/>
  <c r="C371" i="4"/>
  <c r="C361" i="4"/>
  <c r="C365" i="4"/>
  <c r="C373" i="4"/>
  <c r="C377" i="4"/>
  <c r="C381" i="4"/>
  <c r="C385" i="4"/>
  <c r="C389" i="4"/>
  <c r="C393" i="4"/>
  <c r="C397" i="4"/>
  <c r="C401" i="4"/>
  <c r="C405" i="4"/>
  <c r="C409" i="4"/>
  <c r="C413" i="4"/>
  <c r="C417" i="4"/>
  <c r="C421" i="4"/>
  <c r="C425" i="4"/>
  <c r="C429" i="4"/>
  <c r="C433" i="4"/>
  <c r="C437" i="4"/>
  <c r="C441" i="4"/>
  <c r="I441" i="4" s="1"/>
  <c r="C445" i="4"/>
  <c r="C449" i="4"/>
  <c r="C453" i="4"/>
  <c r="C457" i="4"/>
  <c r="C461" i="4"/>
  <c r="C465" i="4"/>
  <c r="C469" i="4"/>
  <c r="C473" i="4"/>
  <c r="C477" i="4"/>
  <c r="C481" i="4"/>
  <c r="C485" i="4"/>
  <c r="C489" i="4"/>
  <c r="C493" i="4"/>
  <c r="C497" i="4"/>
  <c r="C501" i="4"/>
  <c r="C505" i="4"/>
  <c r="C509" i="4"/>
  <c r="C513" i="4"/>
  <c r="C517" i="4"/>
  <c r="C521" i="4"/>
  <c r="C525" i="4"/>
  <c r="C529" i="4"/>
  <c r="C533" i="4"/>
  <c r="C537" i="4"/>
  <c r="I537" i="4" s="1"/>
  <c r="C541" i="4"/>
  <c r="C545" i="4"/>
  <c r="C549" i="4"/>
  <c r="C553" i="4"/>
  <c r="C557" i="4"/>
  <c r="C561" i="4"/>
  <c r="C565" i="4"/>
  <c r="C569" i="4"/>
  <c r="C573" i="4"/>
  <c r="C577" i="4"/>
  <c r="C581" i="4"/>
  <c r="C585" i="4"/>
  <c r="C589" i="4"/>
  <c r="C593" i="4"/>
  <c r="C597" i="4"/>
  <c r="C601" i="4"/>
  <c r="C605" i="4"/>
  <c r="C609" i="4"/>
  <c r="C613" i="4"/>
  <c r="C617" i="4"/>
  <c r="C621" i="4"/>
  <c r="C625" i="4"/>
  <c r="C629" i="4"/>
  <c r="C633" i="4"/>
  <c r="I633" i="4" s="1"/>
  <c r="C637" i="4"/>
  <c r="C641" i="4"/>
  <c r="C645" i="4"/>
  <c r="C649" i="4"/>
  <c r="C653" i="4"/>
  <c r="C657" i="4"/>
  <c r="C661" i="4"/>
  <c r="C665" i="4"/>
  <c r="C669" i="4"/>
  <c r="C673" i="4"/>
  <c r="C677" i="4"/>
  <c r="C681" i="4"/>
  <c r="C685" i="4"/>
  <c r="C689" i="4"/>
  <c r="C693" i="4"/>
  <c r="C697" i="4"/>
  <c r="C701" i="4"/>
  <c r="C705" i="4"/>
  <c r="C709" i="4"/>
  <c r="C713" i="4"/>
  <c r="C717" i="4"/>
  <c r="C721" i="4"/>
  <c r="C725" i="4"/>
  <c r="C729" i="4"/>
  <c r="I729" i="4" s="1"/>
  <c r="C733" i="4"/>
  <c r="C737" i="4"/>
  <c r="C741" i="4"/>
  <c r="C745" i="4"/>
  <c r="C749" i="4"/>
  <c r="C753" i="4"/>
  <c r="C757" i="4"/>
  <c r="C761" i="4"/>
  <c r="C765" i="4"/>
  <c r="C769" i="4"/>
  <c r="C773" i="4"/>
  <c r="C777" i="4"/>
  <c r="C781" i="4"/>
  <c r="C785" i="4"/>
  <c r="C789" i="4"/>
  <c r="C793" i="4"/>
  <c r="C797" i="4"/>
  <c r="C801" i="4"/>
  <c r="C805" i="4"/>
  <c r="C809" i="4"/>
  <c r="C813" i="4"/>
  <c r="C817" i="4"/>
  <c r="C821" i="4"/>
  <c r="C825" i="4"/>
  <c r="I825" i="4" s="1"/>
  <c r="C829" i="4"/>
  <c r="C833" i="4"/>
  <c r="C837" i="4"/>
  <c r="C841" i="4"/>
  <c r="C845" i="4"/>
  <c r="C849" i="4"/>
  <c r="C853" i="4"/>
  <c r="C857" i="4"/>
  <c r="C861" i="4"/>
  <c r="C865" i="4"/>
  <c r="C869" i="4"/>
  <c r="C873" i="4"/>
  <c r="C877" i="4"/>
  <c r="C881" i="4"/>
  <c r="C885" i="4"/>
  <c r="C889" i="4"/>
  <c r="C893" i="4"/>
  <c r="C897" i="4"/>
  <c r="C901" i="4"/>
  <c r="C905" i="4"/>
  <c r="C909" i="4"/>
  <c r="C913" i="4"/>
  <c r="C917" i="4"/>
  <c r="C921" i="4"/>
  <c r="I921" i="4" s="1"/>
  <c r="C925" i="4"/>
  <c r="C929" i="4"/>
  <c r="C933" i="4"/>
  <c r="C937" i="4"/>
  <c r="C941" i="4"/>
  <c r="C945" i="4"/>
  <c r="C949" i="4"/>
  <c r="C953" i="4"/>
  <c r="C957" i="4"/>
  <c r="C961" i="4"/>
  <c r="C965" i="4"/>
  <c r="C969" i="4"/>
  <c r="C973" i="4"/>
  <c r="C977" i="4"/>
  <c r="C981" i="4"/>
  <c r="C985" i="4"/>
  <c r="C989" i="4"/>
  <c r="C993" i="4"/>
  <c r="C997" i="4"/>
  <c r="C1001" i="4"/>
  <c r="C1005" i="4"/>
  <c r="C1009" i="4"/>
  <c r="C1013" i="4"/>
  <c r="C1017" i="4"/>
  <c r="I1017" i="4" s="1"/>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I1113" i="4" s="1"/>
  <c r="C1117" i="4"/>
  <c r="C1121" i="4"/>
  <c r="C1125" i="4"/>
  <c r="C1129" i="4"/>
  <c r="C1133" i="4"/>
  <c r="C1137" i="4"/>
  <c r="C1141" i="4"/>
  <c r="C1145" i="4"/>
  <c r="C1149" i="4"/>
  <c r="C1154" i="4"/>
  <c r="I1154" i="4" s="1"/>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I346" i="4" s="1"/>
  <c r="C350" i="4"/>
  <c r="C354" i="4"/>
  <c r="C358" i="4"/>
  <c r="C362" i="4"/>
  <c r="C366" i="4"/>
  <c r="C370" i="4"/>
  <c r="C374" i="4"/>
  <c r="C378" i="4"/>
  <c r="C382" i="4"/>
  <c r="C386" i="4"/>
  <c r="C390" i="4"/>
  <c r="C394" i="4"/>
  <c r="C398" i="4"/>
  <c r="C402" i="4"/>
  <c r="C406" i="4"/>
  <c r="C410" i="4"/>
  <c r="C414" i="4"/>
  <c r="C418" i="4"/>
  <c r="C422" i="4"/>
  <c r="C426" i="4"/>
  <c r="C430" i="4"/>
  <c r="C434" i="4"/>
  <c r="C438" i="4"/>
  <c r="C442" i="4"/>
  <c r="I442" i="4" s="1"/>
  <c r="C446" i="4"/>
  <c r="C450" i="4"/>
  <c r="C454" i="4"/>
  <c r="C458" i="4"/>
  <c r="C462" i="4"/>
  <c r="C466" i="4"/>
  <c r="C470" i="4"/>
  <c r="C474" i="4"/>
  <c r="C478" i="4"/>
  <c r="C482" i="4"/>
  <c r="C486" i="4"/>
  <c r="C490" i="4"/>
  <c r="C494" i="4"/>
  <c r="C498" i="4"/>
  <c r="C502" i="4"/>
  <c r="C506" i="4"/>
  <c r="C510" i="4"/>
  <c r="C514" i="4"/>
  <c r="C518" i="4"/>
  <c r="C522" i="4"/>
  <c r="C526" i="4"/>
  <c r="C530" i="4"/>
  <c r="C534" i="4"/>
  <c r="C538" i="4"/>
  <c r="I538" i="4" s="1"/>
  <c r="C542" i="4"/>
  <c r="C546" i="4"/>
  <c r="C550" i="4"/>
  <c r="C554" i="4"/>
  <c r="C558" i="4"/>
  <c r="C562" i="4"/>
  <c r="C566" i="4"/>
  <c r="C570" i="4"/>
  <c r="C574" i="4"/>
  <c r="C578" i="4"/>
  <c r="C582" i="4"/>
  <c r="C586" i="4"/>
  <c r="C590" i="4"/>
  <c r="C594" i="4"/>
  <c r="C598" i="4"/>
  <c r="C602" i="4"/>
  <c r="C606" i="4"/>
  <c r="C610" i="4"/>
  <c r="C614" i="4"/>
  <c r="C618" i="4"/>
  <c r="C622" i="4"/>
  <c r="C626" i="4"/>
  <c r="C630" i="4"/>
  <c r="C634" i="4"/>
  <c r="I634" i="4" s="1"/>
  <c r="C638" i="4"/>
  <c r="C642" i="4"/>
  <c r="C646" i="4"/>
  <c r="C650" i="4"/>
  <c r="C654" i="4"/>
  <c r="C658" i="4"/>
  <c r="C662" i="4"/>
  <c r="C666" i="4"/>
  <c r="C670" i="4"/>
  <c r="C674" i="4"/>
  <c r="C678" i="4"/>
  <c r="C682" i="4"/>
  <c r="C686" i="4"/>
  <c r="C690" i="4"/>
  <c r="C694" i="4"/>
  <c r="C698" i="4"/>
  <c r="C702" i="4"/>
  <c r="C706" i="4"/>
  <c r="C710" i="4"/>
  <c r="C714" i="4"/>
  <c r="C718" i="4"/>
  <c r="C722" i="4"/>
  <c r="C726" i="4"/>
  <c r="C730" i="4"/>
  <c r="I730" i="4" s="1"/>
  <c r="C734" i="4"/>
  <c r="C738" i="4"/>
  <c r="C742" i="4"/>
  <c r="C746" i="4"/>
  <c r="C750" i="4"/>
  <c r="C754" i="4"/>
  <c r="C758" i="4"/>
  <c r="C762" i="4"/>
  <c r="C766" i="4"/>
  <c r="C770" i="4"/>
  <c r="C774" i="4"/>
  <c r="C778" i="4"/>
  <c r="C782" i="4"/>
  <c r="C786" i="4"/>
  <c r="C790" i="4"/>
  <c r="C794" i="4"/>
  <c r="C798" i="4"/>
  <c r="C802" i="4"/>
  <c r="C806" i="4"/>
  <c r="C810" i="4"/>
  <c r="C814" i="4"/>
  <c r="C818" i="4"/>
  <c r="C822" i="4"/>
  <c r="C826" i="4"/>
  <c r="I826" i="4" s="1"/>
  <c r="C830" i="4"/>
  <c r="C834" i="4"/>
  <c r="C838" i="4"/>
  <c r="C842" i="4"/>
  <c r="C846" i="4"/>
  <c r="C850" i="4"/>
  <c r="C854" i="4"/>
  <c r="C858" i="4"/>
  <c r="C862" i="4"/>
  <c r="C866" i="4"/>
  <c r="C870" i="4"/>
  <c r="C874" i="4"/>
  <c r="C878" i="4"/>
  <c r="C882" i="4"/>
  <c r="C886" i="4"/>
  <c r="C890" i="4"/>
  <c r="C894" i="4"/>
  <c r="C898" i="4"/>
  <c r="C902" i="4"/>
  <c r="C906" i="4"/>
  <c r="C910" i="4"/>
  <c r="C914" i="4"/>
  <c r="C918" i="4"/>
  <c r="C922" i="4"/>
  <c r="I922" i="4" s="1"/>
  <c r="C926" i="4"/>
  <c r="C930" i="4"/>
  <c r="C934" i="4"/>
  <c r="C938" i="4"/>
  <c r="C942" i="4"/>
  <c r="C946" i="4"/>
  <c r="C950" i="4"/>
  <c r="C954" i="4"/>
  <c r="C958" i="4"/>
  <c r="C962" i="4"/>
  <c r="C966" i="4"/>
  <c r="C970" i="4"/>
  <c r="C974" i="4"/>
  <c r="C978" i="4"/>
  <c r="C982" i="4"/>
  <c r="C986" i="4"/>
  <c r="C990" i="4"/>
  <c r="C994" i="4"/>
  <c r="C998" i="4"/>
  <c r="C1002" i="4"/>
  <c r="C1006" i="4"/>
  <c r="C1010" i="4"/>
  <c r="C1014" i="4"/>
  <c r="C1018" i="4"/>
  <c r="I1018" i="4" s="1"/>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I1114" i="4" s="1"/>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I1152" i="4" s="1"/>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I423" i="4" l="1"/>
  <c r="I644" i="4"/>
  <c r="I1028" i="4"/>
  <c r="I548" i="4"/>
  <c r="I1060" i="4"/>
  <c r="I964" i="4"/>
  <c r="I868" i="4"/>
  <c r="I772" i="4"/>
  <c r="I676" i="4"/>
  <c r="I580" i="4"/>
  <c r="I484" i="4"/>
  <c r="I388" i="4"/>
  <c r="I1146" i="4"/>
  <c r="I1050" i="4"/>
  <c r="I954" i="4"/>
  <c r="I858" i="4"/>
  <c r="I762" i="4"/>
  <c r="I570" i="4"/>
  <c r="I474" i="4"/>
  <c r="I378" i="4"/>
  <c r="I1145" i="4"/>
  <c r="I1049" i="4"/>
  <c r="I953" i="4"/>
  <c r="I857" i="4"/>
  <c r="I761" i="4"/>
  <c r="I665" i="4"/>
  <c r="I569" i="4"/>
  <c r="I473" i="4"/>
  <c r="I377" i="4"/>
  <c r="I70" i="4"/>
  <c r="I218" i="4"/>
  <c r="I110" i="4"/>
  <c r="I531" i="4"/>
  <c r="I287" i="4"/>
  <c r="I55" i="4"/>
  <c r="I23" i="4"/>
  <c r="I1092" i="4"/>
  <c r="I996" i="4"/>
  <c r="I900" i="4"/>
  <c r="I804" i="4"/>
  <c r="I708" i="4"/>
  <c r="I612" i="4"/>
  <c r="I516" i="4"/>
  <c r="I420" i="4"/>
  <c r="I324" i="4"/>
  <c r="I1082" i="4"/>
  <c r="I986" i="4"/>
  <c r="I890" i="4"/>
  <c r="I794" i="4"/>
  <c r="I698" i="4"/>
  <c r="I602" i="4"/>
  <c r="I506" i="4"/>
  <c r="I410" i="4"/>
  <c r="I314" i="4"/>
  <c r="I1081" i="4"/>
  <c r="I985" i="4"/>
  <c r="I889" i="4"/>
  <c r="I793" i="4"/>
  <c r="I697" i="4"/>
  <c r="I601" i="4"/>
  <c r="I505" i="4"/>
  <c r="I409" i="4"/>
  <c r="I99" i="4"/>
  <c r="I250" i="4"/>
  <c r="I154" i="4"/>
  <c r="I41" i="4"/>
  <c r="I355" i="4"/>
  <c r="I131" i="4"/>
  <c r="I515" i="4"/>
  <c r="I1124" i="4"/>
  <c r="I740" i="4"/>
  <c r="I356" i="4"/>
  <c r="I932" i="4"/>
  <c r="I452" i="4"/>
  <c r="I836" i="4"/>
  <c r="I1079" i="4"/>
  <c r="I887" i="4"/>
  <c r="I727" i="4"/>
  <c r="I599" i="4"/>
  <c r="I233" i="4"/>
  <c r="I73" i="4"/>
  <c r="I34" i="4"/>
  <c r="I272" i="4"/>
  <c r="I240" i="4"/>
  <c r="I208" i="4"/>
  <c r="I176" i="4"/>
  <c r="I144" i="4"/>
  <c r="I112" i="4"/>
  <c r="I48" i="4"/>
  <c r="I16" i="4"/>
  <c r="I479" i="4"/>
  <c r="I107" i="4"/>
  <c r="I1120" i="4"/>
  <c r="I1088" i="4"/>
  <c r="I1056" i="4"/>
  <c r="I1024" i="4"/>
  <c r="I992" i="4"/>
  <c r="I960" i="4"/>
  <c r="I928" i="4"/>
  <c r="I896" i="4"/>
  <c r="I864" i="4"/>
  <c r="I832" i="4"/>
  <c r="I800" i="4"/>
  <c r="I768" i="4"/>
  <c r="I736" i="4"/>
  <c r="I704" i="4"/>
  <c r="I672" i="4"/>
  <c r="I640" i="4"/>
  <c r="I608" i="4"/>
  <c r="I576" i="4"/>
  <c r="I544" i="4"/>
  <c r="I512" i="4"/>
  <c r="I480" i="4"/>
  <c r="I448" i="4"/>
  <c r="I416" i="4"/>
  <c r="I384" i="4"/>
  <c r="I352" i="4"/>
  <c r="I320" i="4"/>
  <c r="I1015" i="4"/>
  <c r="I823" i="4"/>
  <c r="I695" i="4"/>
  <c r="I666" i="4"/>
  <c r="I265" i="4"/>
  <c r="I137" i="4"/>
  <c r="I283" i="4"/>
  <c r="I1148" i="4"/>
  <c r="I1116" i="4"/>
  <c r="I1084" i="4"/>
  <c r="I1052" i="4"/>
  <c r="I1020" i="4"/>
  <c r="I988" i="4"/>
  <c r="I956" i="4"/>
  <c r="I924" i="4"/>
  <c r="I892" i="4"/>
  <c r="I860" i="4"/>
  <c r="I828" i="4"/>
  <c r="I796" i="4"/>
  <c r="I764" i="4"/>
  <c r="I732" i="4"/>
  <c r="I700" i="4"/>
  <c r="I668" i="4"/>
  <c r="I636" i="4"/>
  <c r="I604" i="4"/>
  <c r="I572" i="4"/>
  <c r="I540" i="4"/>
  <c r="I508" i="4"/>
  <c r="I476" i="4"/>
  <c r="I444" i="4"/>
  <c r="I412" i="4"/>
  <c r="I380" i="4"/>
  <c r="I348" i="4"/>
  <c r="I316" i="4"/>
  <c r="I1135" i="4"/>
  <c r="I1103" i="4"/>
  <c r="I1071" i="4"/>
  <c r="I1039" i="4"/>
  <c r="I1007" i="4"/>
  <c r="I975" i="4"/>
  <c r="I943" i="4"/>
  <c r="I911" i="4"/>
  <c r="I879" i="4"/>
  <c r="I847" i="4"/>
  <c r="I815" i="4"/>
  <c r="I783" i="4"/>
  <c r="I751" i="4"/>
  <c r="I719" i="4"/>
  <c r="I687" i="4"/>
  <c r="I655" i="4"/>
  <c r="I623" i="4"/>
  <c r="I591" i="4"/>
  <c r="I559" i="4"/>
  <c r="I1138" i="4"/>
  <c r="I1106" i="4"/>
  <c r="I1074" i="4"/>
  <c r="I1042" i="4"/>
  <c r="I1010" i="4"/>
  <c r="I978" i="4"/>
  <c r="I946" i="4"/>
  <c r="I914" i="4"/>
  <c r="I882" i="4"/>
  <c r="I850" i="4"/>
  <c r="I818" i="4"/>
  <c r="I786" i="4"/>
  <c r="I1111" i="4"/>
  <c r="I951" i="4"/>
  <c r="I791" i="4"/>
  <c r="I663" i="4"/>
  <c r="I297" i="4"/>
  <c r="I105" i="4"/>
  <c r="I369" i="4"/>
  <c r="I1047" i="4"/>
  <c r="I855" i="4"/>
  <c r="I631" i="4"/>
  <c r="I329" i="4"/>
  <c r="I169" i="4"/>
  <c r="I351" i="4"/>
  <c r="I1140" i="4"/>
  <c r="I1108" i="4"/>
  <c r="I1076" i="4"/>
  <c r="I1044" i="4"/>
  <c r="I1012" i="4"/>
  <c r="I980" i="4"/>
  <c r="I948" i="4"/>
  <c r="I916" i="4"/>
  <c r="I884" i="4"/>
  <c r="I852" i="4"/>
  <c r="I820" i="4"/>
  <c r="I788" i="4"/>
  <c r="I756" i="4"/>
  <c r="I724" i="4"/>
  <c r="I692" i="4"/>
  <c r="I660" i="4"/>
  <c r="I628" i="4"/>
  <c r="I596" i="4"/>
  <c r="I564" i="4"/>
  <c r="I532" i="4"/>
  <c r="I500" i="4"/>
  <c r="I468" i="4"/>
  <c r="I436" i="4"/>
  <c r="I404" i="4"/>
  <c r="I372" i="4"/>
  <c r="I340" i="4"/>
  <c r="I308" i="4"/>
  <c r="I983" i="4"/>
  <c r="I201" i="4"/>
  <c r="I1136" i="4"/>
  <c r="I1104" i="4"/>
  <c r="I1072" i="4"/>
  <c r="I1143" i="4"/>
  <c r="I919" i="4"/>
  <c r="I759" i="4"/>
  <c r="I567" i="4"/>
  <c r="I80" i="4"/>
  <c r="I1139" i="4"/>
  <c r="I1107" i="4"/>
  <c r="I1075" i="4"/>
  <c r="I1043" i="4"/>
  <c r="I1011" i="4"/>
  <c r="I979" i="4"/>
  <c r="I947" i="4"/>
  <c r="I915" i="4"/>
  <c r="I883" i="4"/>
  <c r="I851" i="4"/>
  <c r="I819" i="4"/>
  <c r="I787" i="4"/>
  <c r="I755" i="4"/>
  <c r="I723" i="4"/>
  <c r="I691" i="4"/>
  <c r="I659" i="4"/>
  <c r="I627" i="4"/>
  <c r="I595" i="4"/>
  <c r="I563" i="4"/>
  <c r="I1142" i="4"/>
  <c r="I1110" i="4"/>
  <c r="I1078" i="4"/>
  <c r="I1046" i="4"/>
  <c r="I1014" i="4"/>
  <c r="I982" i="4"/>
  <c r="I950" i="4"/>
  <c r="I918" i="4"/>
  <c r="I886" i="4"/>
  <c r="I854" i="4"/>
  <c r="I822" i="4"/>
  <c r="I790" i="4"/>
  <c r="I758" i="4"/>
  <c r="I726" i="4"/>
  <c r="I754" i="4"/>
  <c r="I722" i="4"/>
  <c r="I690" i="4"/>
  <c r="I658" i="4"/>
  <c r="I626" i="4"/>
  <c r="I594" i="4"/>
  <c r="I562" i="4"/>
  <c r="I530" i="4"/>
  <c r="I498" i="4"/>
  <c r="I466" i="4"/>
  <c r="I434" i="4"/>
  <c r="I402" i="4"/>
  <c r="I370" i="4"/>
  <c r="I338" i="4"/>
  <c r="I306" i="4"/>
  <c r="I1137" i="4"/>
  <c r="I1105" i="4"/>
  <c r="I1073" i="4"/>
  <c r="I1041" i="4"/>
  <c r="I1009" i="4"/>
  <c r="I977" i="4"/>
  <c r="I945" i="4"/>
  <c r="I913" i="4"/>
  <c r="I881" i="4"/>
  <c r="I849" i="4"/>
  <c r="I817" i="4"/>
  <c r="I785" i="4"/>
  <c r="I753" i="4"/>
  <c r="I721" i="4"/>
  <c r="I689" i="4"/>
  <c r="I657" i="4"/>
  <c r="I625" i="4"/>
  <c r="I593" i="4"/>
  <c r="I561" i="4"/>
  <c r="I529" i="4"/>
  <c r="I497" i="4"/>
  <c r="I465" i="4"/>
  <c r="I433" i="4"/>
  <c r="I401" i="4"/>
  <c r="I365" i="4"/>
  <c r="I207" i="4"/>
  <c r="I59" i="4"/>
  <c r="I46" i="4"/>
  <c r="I274" i="4"/>
  <c r="I242" i="4"/>
  <c r="I210" i="4"/>
  <c r="I178" i="4"/>
  <c r="I146" i="4"/>
  <c r="I102" i="4"/>
  <c r="I353" i="4"/>
  <c r="I321" i="4"/>
  <c r="I289" i="4"/>
  <c r="I257" i="4"/>
  <c r="I225" i="4"/>
  <c r="I193" i="4"/>
  <c r="I161" i="4"/>
  <c r="I129" i="4"/>
  <c r="I97" i="4"/>
  <c r="I65" i="4"/>
  <c r="I33" i="4"/>
  <c r="I467" i="4"/>
  <c r="I407" i="4"/>
  <c r="I339" i="4"/>
  <c r="I267" i="4"/>
  <c r="I183" i="4"/>
  <c r="I111" i="4"/>
  <c r="I35" i="4"/>
  <c r="I296" i="4"/>
  <c r="I264" i="4"/>
  <c r="I232" i="4"/>
  <c r="I200" i="4"/>
  <c r="I168" i="4"/>
  <c r="I136" i="4"/>
  <c r="I104" i="4"/>
  <c r="I72" i="4"/>
  <c r="I40" i="4"/>
  <c r="I543" i="4"/>
  <c r="I507" i="4"/>
  <c r="I471" i="4"/>
  <c r="I403" i="4"/>
  <c r="I335" i="4"/>
  <c r="I263" i="4"/>
  <c r="I179" i="4"/>
  <c r="I83" i="4"/>
  <c r="I122" i="4"/>
  <c r="I1144" i="4"/>
  <c r="I1112" i="4"/>
  <c r="I1080" i="4"/>
  <c r="I1048" i="4"/>
  <c r="I1016" i="4"/>
  <c r="I984" i="4"/>
  <c r="I952" i="4"/>
  <c r="I920" i="4"/>
  <c r="I888" i="4"/>
  <c r="I856" i="4"/>
  <c r="I824" i="4"/>
  <c r="I792" i="4"/>
  <c r="I760" i="4"/>
  <c r="I728" i="4"/>
  <c r="I696" i="4"/>
  <c r="I664" i="4"/>
  <c r="I632" i="4"/>
  <c r="I600" i="4"/>
  <c r="I568" i="4"/>
  <c r="I536" i="4"/>
  <c r="I504" i="4"/>
  <c r="I472" i="4"/>
  <c r="I440" i="4"/>
  <c r="I408" i="4"/>
  <c r="I376" i="4"/>
  <c r="I344" i="4"/>
  <c r="I312" i="4"/>
  <c r="I1131" i="4"/>
  <c r="I1099" i="4"/>
  <c r="I1067" i="4"/>
  <c r="I1035" i="4"/>
  <c r="I1003" i="4"/>
  <c r="I971" i="4"/>
  <c r="I939" i="4"/>
  <c r="I907" i="4"/>
  <c r="I875" i="4"/>
  <c r="I843" i="4"/>
  <c r="I811" i="4"/>
  <c r="I779" i="4"/>
  <c r="I747" i="4"/>
  <c r="I715" i="4"/>
  <c r="I683" i="4"/>
  <c r="I651" i="4"/>
  <c r="I619" i="4"/>
  <c r="I587" i="4"/>
  <c r="I555" i="4"/>
  <c r="I1134" i="4"/>
  <c r="I1102" i="4"/>
  <c r="I1070" i="4"/>
  <c r="I1038" i="4"/>
  <c r="I1006" i="4"/>
  <c r="I974" i="4"/>
  <c r="I942" i="4"/>
  <c r="I910" i="4"/>
  <c r="I878" i="4"/>
  <c r="I846" i="4"/>
  <c r="I814" i="4"/>
  <c r="I782" i="4"/>
  <c r="I1127" i="4"/>
  <c r="I1095" i="4"/>
  <c r="I1063" i="4"/>
  <c r="I1031" i="4"/>
  <c r="I999" i="4"/>
  <c r="I967" i="4"/>
  <c r="I935" i="4"/>
  <c r="I903" i="4"/>
  <c r="I871" i="4"/>
  <c r="I839" i="4"/>
  <c r="I807" i="4"/>
  <c r="I775" i="4"/>
  <c r="I743" i="4"/>
  <c r="I711" i="4"/>
  <c r="I679" i="4"/>
  <c r="I647" i="4"/>
  <c r="I615" i="4"/>
  <c r="I583" i="4"/>
  <c r="I551" i="4"/>
  <c r="I1130" i="4"/>
  <c r="I1098" i="4"/>
  <c r="I1066" i="4"/>
  <c r="I1034" i="4"/>
  <c r="I1002" i="4"/>
  <c r="I970" i="4"/>
  <c r="I938" i="4"/>
  <c r="I906" i="4"/>
  <c r="I874" i="4"/>
  <c r="I842" i="4"/>
  <c r="I810" i="4"/>
  <c r="I778" i="4"/>
  <c r="I746" i="4"/>
  <c r="I714" i="4"/>
  <c r="I682" i="4"/>
  <c r="I650" i="4"/>
  <c r="I618" i="4"/>
  <c r="I586" i="4"/>
  <c r="I554" i="4"/>
  <c r="I522" i="4"/>
  <c r="I490" i="4"/>
  <c r="I458" i="4"/>
  <c r="I426" i="4"/>
  <c r="I394" i="4"/>
  <c r="I362" i="4"/>
  <c r="I330" i="4"/>
  <c r="I298" i="4"/>
  <c r="I1040" i="4"/>
  <c r="I1008" i="4"/>
  <c r="I976" i="4"/>
  <c r="I944" i="4"/>
  <c r="I912" i="4"/>
  <c r="I880" i="4"/>
  <c r="I848" i="4"/>
  <c r="I816" i="4"/>
  <c r="I784" i="4"/>
  <c r="I752" i="4"/>
  <c r="I720" i="4"/>
  <c r="I688" i="4"/>
  <c r="I656" i="4"/>
  <c r="I624" i="4"/>
  <c r="I592" i="4"/>
  <c r="I560" i="4"/>
  <c r="I528" i="4"/>
  <c r="I496" i="4"/>
  <c r="I464" i="4"/>
  <c r="I432" i="4"/>
  <c r="I400" i="4"/>
  <c r="I368" i="4"/>
  <c r="I336" i="4"/>
  <c r="I304" i="4"/>
  <c r="I1123" i="4"/>
  <c r="I1091" i="4"/>
  <c r="I1059" i="4"/>
  <c r="I1027" i="4"/>
  <c r="I995" i="4"/>
  <c r="I963" i="4"/>
  <c r="I931" i="4"/>
  <c r="I899" i="4"/>
  <c r="I867" i="4"/>
  <c r="I835" i="4"/>
  <c r="I803" i="4"/>
  <c r="I771" i="4"/>
  <c r="I739" i="4"/>
  <c r="I707" i="4"/>
  <c r="I675" i="4"/>
  <c r="I643" i="4"/>
  <c r="I611" i="4"/>
  <c r="I579" i="4"/>
  <c r="I547" i="4"/>
  <c r="I1126" i="4"/>
  <c r="I1094" i="4"/>
  <c r="I1062" i="4"/>
  <c r="I1030" i="4"/>
  <c r="I998" i="4"/>
  <c r="I966" i="4"/>
  <c r="I934" i="4"/>
  <c r="I902" i="4"/>
  <c r="I870" i="4"/>
  <c r="I838" i="4"/>
  <c r="I806" i="4"/>
  <c r="I774" i="4"/>
  <c r="I742" i="4"/>
  <c r="I710" i="4"/>
  <c r="I678" i="4"/>
  <c r="I646" i="4"/>
  <c r="I1132" i="4"/>
  <c r="I1100" i="4"/>
  <c r="I1068" i="4"/>
  <c r="I1036" i="4"/>
  <c r="I1004" i="4"/>
  <c r="I972" i="4"/>
  <c r="I940" i="4"/>
  <c r="I908" i="4"/>
  <c r="I876" i="4"/>
  <c r="I844" i="4"/>
  <c r="I812" i="4"/>
  <c r="I780" i="4"/>
  <c r="I748" i="4"/>
  <c r="I716" i="4"/>
  <c r="I684" i="4"/>
  <c r="I652" i="4"/>
  <c r="I620" i="4"/>
  <c r="I588" i="4"/>
  <c r="I556" i="4"/>
  <c r="I524" i="4"/>
  <c r="I492" i="4"/>
  <c r="I460" i="4"/>
  <c r="I428" i="4"/>
  <c r="I396" i="4"/>
  <c r="I364" i="4"/>
  <c r="I332" i="4"/>
  <c r="I300" i="4"/>
  <c r="I1119" i="4"/>
  <c r="I1087" i="4"/>
  <c r="I1055" i="4"/>
  <c r="I1023" i="4"/>
  <c r="I991" i="4"/>
  <c r="I959" i="4"/>
  <c r="I927" i="4"/>
  <c r="I895" i="4"/>
  <c r="I863" i="4"/>
  <c r="I831" i="4"/>
  <c r="I799" i="4"/>
  <c r="I767" i="4"/>
  <c r="I735" i="4"/>
  <c r="I703" i="4"/>
  <c r="I671" i="4"/>
  <c r="I639" i="4"/>
  <c r="I607" i="4"/>
  <c r="I575" i="4"/>
  <c r="I1122" i="4"/>
  <c r="I1090" i="4"/>
  <c r="I1058" i="4"/>
  <c r="I1026" i="4"/>
  <c r="I994" i="4"/>
  <c r="I962" i="4"/>
  <c r="I930" i="4"/>
  <c r="I898" i="4"/>
  <c r="I866" i="4"/>
  <c r="I834" i="4"/>
  <c r="I802" i="4"/>
  <c r="I770" i="4"/>
  <c r="I1128" i="4"/>
  <c r="I1096" i="4"/>
  <c r="I1064" i="4"/>
  <c r="I1032" i="4"/>
  <c r="I1000" i="4"/>
  <c r="I968" i="4"/>
  <c r="I936" i="4"/>
  <c r="I904" i="4"/>
  <c r="I872" i="4"/>
  <c r="I840" i="4"/>
  <c r="I808" i="4"/>
  <c r="I776" i="4"/>
  <c r="I744" i="4"/>
  <c r="I712" i="4"/>
  <c r="I680" i="4"/>
  <c r="I648" i="4"/>
  <c r="I616" i="4"/>
  <c r="I584" i="4"/>
  <c r="I552" i="4"/>
  <c r="I520" i="4"/>
  <c r="I488" i="4"/>
  <c r="I456" i="4"/>
  <c r="I424" i="4"/>
  <c r="I392" i="4"/>
  <c r="I360" i="4"/>
  <c r="I328" i="4"/>
  <c r="I1147" i="4"/>
  <c r="I1115" i="4"/>
  <c r="I1083" i="4"/>
  <c r="I1051" i="4"/>
  <c r="I1019" i="4"/>
  <c r="I987" i="4"/>
  <c r="I955" i="4"/>
  <c r="I923" i="4"/>
  <c r="I891" i="4"/>
  <c r="I859" i="4"/>
  <c r="I827" i="4"/>
  <c r="I795" i="4"/>
  <c r="I763" i="4"/>
  <c r="I731" i="4"/>
  <c r="I699" i="4"/>
  <c r="I667" i="4"/>
  <c r="I635" i="4"/>
  <c r="I603" i="4"/>
  <c r="I571" i="4"/>
  <c r="I1150" i="4"/>
  <c r="I1118" i="4"/>
  <c r="I1086" i="4"/>
  <c r="I1054" i="4"/>
  <c r="I1022" i="4"/>
  <c r="I990" i="4"/>
  <c r="I958" i="4"/>
  <c r="I926" i="4"/>
  <c r="I894" i="4"/>
  <c r="I862" i="4"/>
  <c r="I830" i="4"/>
  <c r="I798" i="4"/>
  <c r="I766" i="4"/>
  <c r="I734" i="4"/>
  <c r="I694" i="4"/>
  <c r="I662" i="4"/>
  <c r="I630" i="4"/>
  <c r="I598" i="4"/>
  <c r="I566" i="4"/>
  <c r="I534" i="4"/>
  <c r="I502" i="4"/>
  <c r="I470" i="4"/>
  <c r="I438" i="4"/>
  <c r="I406" i="4"/>
  <c r="I374" i="4"/>
  <c r="I342" i="4"/>
  <c r="I310" i="4"/>
  <c r="I1141" i="4"/>
  <c r="I1109" i="4"/>
  <c r="I1077" i="4"/>
  <c r="I1045" i="4"/>
  <c r="I1013" i="4"/>
  <c r="I981" i="4"/>
  <c r="I949" i="4"/>
  <c r="I917" i="4"/>
  <c r="I885" i="4"/>
  <c r="I853" i="4"/>
  <c r="I821" i="4"/>
  <c r="I789" i="4"/>
  <c r="I757" i="4"/>
  <c r="I725" i="4"/>
  <c r="I693" i="4"/>
  <c r="I661" i="4"/>
  <c r="I629" i="4"/>
  <c r="I597" i="4"/>
  <c r="I565" i="4"/>
  <c r="I533" i="4"/>
  <c r="I501" i="4"/>
  <c r="I469" i="4"/>
  <c r="I437" i="4"/>
  <c r="I405" i="4"/>
  <c r="I373" i="4"/>
  <c r="I223" i="4"/>
  <c r="I75" i="4"/>
  <c r="I58" i="4"/>
  <c r="I278" i="4"/>
  <c r="I246" i="4"/>
  <c r="I214" i="4"/>
  <c r="I182" i="4"/>
  <c r="I150" i="4"/>
  <c r="I106" i="4"/>
  <c r="I357" i="4"/>
  <c r="I325" i="4"/>
  <c r="I293" i="4"/>
  <c r="I261" i="4"/>
  <c r="I229" i="4"/>
  <c r="I197" i="4"/>
  <c r="I165" i="4"/>
  <c r="I133" i="4"/>
  <c r="I101" i="4"/>
  <c r="I69" i="4"/>
  <c r="I37" i="4"/>
  <c r="I483" i="4"/>
  <c r="I415" i="4"/>
  <c r="I347" i="4"/>
  <c r="I279" i="4"/>
  <c r="I195" i="4"/>
  <c r="I123" i="4"/>
  <c r="I47" i="4"/>
  <c r="I14" i="4"/>
  <c r="I268" i="4"/>
  <c r="I236" i="4"/>
  <c r="I204" i="4"/>
  <c r="I172" i="4"/>
  <c r="I140" i="4"/>
  <c r="I108" i="4"/>
  <c r="I76" i="4"/>
  <c r="I44" i="4"/>
  <c r="I12" i="4"/>
  <c r="I511" i="4"/>
  <c r="I475" i="4"/>
  <c r="I411" i="4"/>
  <c r="I343" i="4"/>
  <c r="I271" i="4"/>
  <c r="I187" i="4"/>
  <c r="I91" i="4"/>
  <c r="I15" i="4"/>
  <c r="I750" i="4"/>
  <c r="I718" i="4"/>
  <c r="I686" i="4"/>
  <c r="I654" i="4"/>
  <c r="I622" i="4"/>
  <c r="I590" i="4"/>
  <c r="I558" i="4"/>
  <c r="I526" i="4"/>
  <c r="I494" i="4"/>
  <c r="I462" i="4"/>
  <c r="I430" i="4"/>
  <c r="I398" i="4"/>
  <c r="I366" i="4"/>
  <c r="I334" i="4"/>
  <c r="I302" i="4"/>
  <c r="I1133" i="4"/>
  <c r="I1101" i="4"/>
  <c r="I1069" i="4"/>
  <c r="I1037" i="4"/>
  <c r="I1005" i="4"/>
  <c r="I973" i="4"/>
  <c r="I941" i="4"/>
  <c r="I909" i="4"/>
  <c r="I877" i="4"/>
  <c r="I845" i="4"/>
  <c r="I813" i="4"/>
  <c r="I781" i="4"/>
  <c r="I749" i="4"/>
  <c r="I717" i="4"/>
  <c r="I685" i="4"/>
  <c r="I653" i="4"/>
  <c r="I621" i="4"/>
  <c r="I589" i="4"/>
  <c r="I557" i="4"/>
  <c r="I525" i="4"/>
  <c r="I493" i="4"/>
  <c r="I461" i="4"/>
  <c r="I429" i="4"/>
  <c r="I397" i="4"/>
  <c r="I361" i="4"/>
  <c r="I191" i="4"/>
  <c r="I39" i="4"/>
  <c r="I38" i="4"/>
  <c r="I270" i="4"/>
  <c r="I238" i="4"/>
  <c r="I206" i="4"/>
  <c r="I174" i="4"/>
  <c r="I142" i="4"/>
  <c r="I98" i="4"/>
  <c r="I349" i="4"/>
  <c r="I317" i="4"/>
  <c r="I285" i="4"/>
  <c r="I253" i="4"/>
  <c r="I221" i="4"/>
  <c r="I189" i="4"/>
  <c r="I157" i="4"/>
  <c r="I125" i="4"/>
  <c r="I93" i="4"/>
  <c r="I61" i="4"/>
  <c r="I29" i="4"/>
  <c r="I459" i="4"/>
  <c r="I399" i="4"/>
  <c r="I331" i="4"/>
  <c r="I259" i="4"/>
  <c r="I175" i="4"/>
  <c r="I103" i="4"/>
  <c r="I27" i="4"/>
  <c r="I292" i="4"/>
  <c r="I260" i="4"/>
  <c r="I228" i="4"/>
  <c r="I196" i="4"/>
  <c r="I164" i="4"/>
  <c r="I132" i="4"/>
  <c r="I100" i="4"/>
  <c r="I68" i="4"/>
  <c r="I36" i="4"/>
  <c r="I539" i="4"/>
  <c r="I503" i="4"/>
  <c r="I463" i="4"/>
  <c r="I395" i="4"/>
  <c r="I327" i="4"/>
  <c r="I251" i="4"/>
  <c r="I163" i="4"/>
  <c r="I71" i="4"/>
  <c r="I86" i="4"/>
  <c r="I1129" i="4"/>
  <c r="I1097" i="4"/>
  <c r="I1065" i="4"/>
  <c r="I1033" i="4"/>
  <c r="I1001" i="4"/>
  <c r="I969" i="4"/>
  <c r="I937" i="4"/>
  <c r="I905" i="4"/>
  <c r="I873" i="4"/>
  <c r="I841" i="4"/>
  <c r="I809" i="4"/>
  <c r="I777" i="4"/>
  <c r="I745" i="4"/>
  <c r="I713" i="4"/>
  <c r="I681" i="4"/>
  <c r="I649" i="4"/>
  <c r="I617" i="4"/>
  <c r="I585" i="4"/>
  <c r="I553" i="4"/>
  <c r="I521" i="4"/>
  <c r="I489" i="4"/>
  <c r="I457" i="4"/>
  <c r="I425" i="4"/>
  <c r="I393" i="4"/>
  <c r="I371" i="4"/>
  <c r="I171" i="4"/>
  <c r="I19" i="4"/>
  <c r="I26" i="4"/>
  <c r="I266" i="4"/>
  <c r="I234" i="4"/>
  <c r="I202" i="4"/>
  <c r="I170" i="4"/>
  <c r="I138" i="4"/>
  <c r="I90" i="4"/>
  <c r="I345" i="4"/>
  <c r="I313" i="4"/>
  <c r="I281" i="4"/>
  <c r="I249" i="4"/>
  <c r="I217" i="4"/>
  <c r="I185" i="4"/>
  <c r="I153" i="4"/>
  <c r="I121" i="4"/>
  <c r="I89" i="4"/>
  <c r="I57" i="4"/>
  <c r="I25" i="4"/>
  <c r="I451" i="4"/>
  <c r="I391" i="4"/>
  <c r="I323" i="4"/>
  <c r="I247" i="4"/>
  <c r="I167" i="4"/>
  <c r="I95" i="4"/>
  <c r="I11" i="4"/>
  <c r="I288" i="4"/>
  <c r="I256" i="4"/>
  <c r="I224" i="4"/>
  <c r="I192" i="4"/>
  <c r="I160" i="4"/>
  <c r="I128" i="4"/>
  <c r="I96" i="4"/>
  <c r="I64" i="4"/>
  <c r="I32" i="4"/>
  <c r="I535" i="4"/>
  <c r="I499" i="4"/>
  <c r="I455" i="4"/>
  <c r="I387" i="4"/>
  <c r="I319" i="4"/>
  <c r="I239" i="4"/>
  <c r="I151" i="4"/>
  <c r="I63" i="4"/>
  <c r="I66" i="4"/>
  <c r="I614" i="4"/>
  <c r="I582" i="4"/>
  <c r="I550" i="4"/>
  <c r="I518" i="4"/>
  <c r="I486" i="4"/>
  <c r="I454" i="4"/>
  <c r="I422" i="4"/>
  <c r="I390" i="4"/>
  <c r="I358" i="4"/>
  <c r="I326" i="4"/>
  <c r="I294" i="4"/>
  <c r="I1125" i="4"/>
  <c r="I1093" i="4"/>
  <c r="I1061" i="4"/>
  <c r="I1029" i="4"/>
  <c r="I997" i="4"/>
  <c r="I965" i="4"/>
  <c r="I933" i="4"/>
  <c r="I901" i="4"/>
  <c r="I869" i="4"/>
  <c r="I837" i="4"/>
  <c r="I805" i="4"/>
  <c r="I773" i="4"/>
  <c r="I741" i="4"/>
  <c r="I709" i="4"/>
  <c r="I677" i="4"/>
  <c r="I645" i="4"/>
  <c r="I613" i="4"/>
  <c r="I581" i="4"/>
  <c r="I549" i="4"/>
  <c r="I517" i="4"/>
  <c r="I485" i="4"/>
  <c r="I453" i="4"/>
  <c r="I421" i="4"/>
  <c r="I389" i="4"/>
  <c r="I299" i="4"/>
  <c r="I155" i="4"/>
  <c r="I114" i="4"/>
  <c r="I18" i="4"/>
  <c r="I262" i="4"/>
  <c r="I230" i="4"/>
  <c r="I198" i="4"/>
  <c r="I166" i="4"/>
  <c r="I134" i="4"/>
  <c r="I74" i="4"/>
  <c r="I341" i="4"/>
  <c r="I309" i="4"/>
  <c r="I277" i="4"/>
  <c r="I245" i="4"/>
  <c r="I213" i="4"/>
  <c r="I181" i="4"/>
  <c r="I149" i="4"/>
  <c r="I117" i="4"/>
  <c r="I85" i="4"/>
  <c r="I53" i="4"/>
  <c r="I21" i="4"/>
  <c r="I443" i="4"/>
  <c r="I383" i="4"/>
  <c r="I315" i="4"/>
  <c r="I235" i="4"/>
  <c r="I159" i="4"/>
  <c r="I87" i="4"/>
  <c r="I126" i="4"/>
  <c r="I284" i="4"/>
  <c r="I252" i="4"/>
  <c r="I220" i="4"/>
  <c r="I188" i="4"/>
  <c r="I156" i="4"/>
  <c r="I124" i="4"/>
  <c r="I92" i="4"/>
  <c r="I60" i="4"/>
  <c r="I28" i="4"/>
  <c r="I527" i="4"/>
  <c r="I495" i="4"/>
  <c r="I447" i="4"/>
  <c r="I379" i="4"/>
  <c r="I311" i="4"/>
  <c r="I231" i="4"/>
  <c r="I143" i="4"/>
  <c r="I51" i="4"/>
  <c r="I50" i="4"/>
  <c r="I738" i="4"/>
  <c r="I706" i="4"/>
  <c r="I674" i="4"/>
  <c r="I642" i="4"/>
  <c r="I610" i="4"/>
  <c r="I578" i="4"/>
  <c r="I546" i="4"/>
  <c r="I514" i="4"/>
  <c r="I482" i="4"/>
  <c r="I450" i="4"/>
  <c r="I418" i="4"/>
  <c r="I386" i="4"/>
  <c r="I354" i="4"/>
  <c r="I322" i="4"/>
  <c r="I1121" i="4"/>
  <c r="I1089" i="4"/>
  <c r="I1057" i="4"/>
  <c r="I1025" i="4"/>
  <c r="I993" i="4"/>
  <c r="I961" i="4"/>
  <c r="I929" i="4"/>
  <c r="I897" i="4"/>
  <c r="I865" i="4"/>
  <c r="I833" i="4"/>
  <c r="I801" i="4"/>
  <c r="I769" i="4"/>
  <c r="I737" i="4"/>
  <c r="I705" i="4"/>
  <c r="I673" i="4"/>
  <c r="I641" i="4"/>
  <c r="I609" i="4"/>
  <c r="I577" i="4"/>
  <c r="I545" i="4"/>
  <c r="I513" i="4"/>
  <c r="I481" i="4"/>
  <c r="I449" i="4"/>
  <c r="I417" i="4"/>
  <c r="I385" i="4"/>
  <c r="I275" i="4"/>
  <c r="I135" i="4"/>
  <c r="I94" i="4"/>
  <c r="I290" i="4"/>
  <c r="I258" i="4"/>
  <c r="I226" i="4"/>
  <c r="I194" i="4"/>
  <c r="I162" i="4"/>
  <c r="I130" i="4"/>
  <c r="I62" i="4"/>
  <c r="I337" i="4"/>
  <c r="I305" i="4"/>
  <c r="I273" i="4"/>
  <c r="I241" i="4"/>
  <c r="I209" i="4"/>
  <c r="I177" i="4"/>
  <c r="I145" i="4"/>
  <c r="I113" i="4"/>
  <c r="I81" i="4"/>
  <c r="I49" i="4"/>
  <c r="I17" i="4"/>
  <c r="I439" i="4"/>
  <c r="I375" i="4"/>
  <c r="I307" i="4"/>
  <c r="I227" i="4"/>
  <c r="I147" i="4"/>
  <c r="I79" i="4"/>
  <c r="I78" i="4"/>
  <c r="I280" i="4"/>
  <c r="I248" i="4"/>
  <c r="I216" i="4"/>
  <c r="I184" i="4"/>
  <c r="I152" i="4"/>
  <c r="I120" i="4"/>
  <c r="I88" i="4"/>
  <c r="I56" i="4"/>
  <c r="I24" i="4"/>
  <c r="I523" i="4"/>
  <c r="I491" i="4"/>
  <c r="I435" i="4"/>
  <c r="I367" i="4"/>
  <c r="I303" i="4"/>
  <c r="I219" i="4"/>
  <c r="I127" i="4"/>
  <c r="I43" i="4"/>
  <c r="I30" i="4"/>
  <c r="I702" i="4"/>
  <c r="I670" i="4"/>
  <c r="I638" i="4"/>
  <c r="I606" i="4"/>
  <c r="I574" i="4"/>
  <c r="I542" i="4"/>
  <c r="I510" i="4"/>
  <c r="I478" i="4"/>
  <c r="I446" i="4"/>
  <c r="I414" i="4"/>
  <c r="I382" i="4"/>
  <c r="I350" i="4"/>
  <c r="I318" i="4"/>
  <c r="I1149" i="4"/>
  <c r="I1117" i="4"/>
  <c r="I1085" i="4"/>
  <c r="I1053" i="4"/>
  <c r="I1021" i="4"/>
  <c r="I989" i="4"/>
  <c r="I957" i="4"/>
  <c r="I925" i="4"/>
  <c r="I893" i="4"/>
  <c r="I861" i="4"/>
  <c r="I829" i="4"/>
  <c r="I797" i="4"/>
  <c r="I765" i="4"/>
  <c r="I733" i="4"/>
  <c r="I701" i="4"/>
  <c r="I669" i="4"/>
  <c r="I637" i="4"/>
  <c r="I605" i="4"/>
  <c r="I573" i="4"/>
  <c r="I541" i="4"/>
  <c r="I509" i="4"/>
  <c r="I477" i="4"/>
  <c r="I445" i="4"/>
  <c r="I413" i="4"/>
  <c r="I381" i="4"/>
  <c r="I255" i="4"/>
  <c r="I115" i="4"/>
  <c r="I82" i="4"/>
  <c r="I286" i="4"/>
  <c r="I254" i="4"/>
  <c r="I222" i="4"/>
  <c r="I190" i="4"/>
  <c r="I158" i="4"/>
  <c r="I118" i="4"/>
  <c r="I42" i="4"/>
  <c r="I333" i="4"/>
  <c r="I301" i="4"/>
  <c r="I269" i="4"/>
  <c r="I237" i="4"/>
  <c r="I205" i="4"/>
  <c r="I173" i="4"/>
  <c r="I141" i="4"/>
  <c r="I109" i="4"/>
  <c r="I77" i="4"/>
  <c r="I45" i="4"/>
  <c r="I13" i="4"/>
  <c r="I431" i="4"/>
  <c r="I363" i="4"/>
  <c r="I295" i="4"/>
  <c r="I215" i="4"/>
  <c r="I139" i="4"/>
  <c r="I67" i="4"/>
  <c r="I54" i="4"/>
  <c r="I276" i="4"/>
  <c r="I244" i="4"/>
  <c r="I212" i="4"/>
  <c r="I180" i="4"/>
  <c r="I148" i="4"/>
  <c r="I116" i="4"/>
  <c r="I84" i="4"/>
  <c r="I52" i="4"/>
  <c r="I20" i="4"/>
  <c r="I519" i="4"/>
  <c r="I487" i="4"/>
  <c r="I427" i="4"/>
  <c r="I359" i="4"/>
  <c r="I291" i="4"/>
  <c r="I211" i="4"/>
  <c r="I119" i="4"/>
  <c r="I31" i="4"/>
  <c r="D1153" i="4"/>
  <c r="D1155" i="4" s="1"/>
  <c r="D1158" i="4" s="1"/>
  <c r="C1153" i="4"/>
  <c r="C1155" i="4" s="1"/>
  <c r="E1153" i="4"/>
  <c r="E1155" i="4" s="1"/>
  <c r="E1158" i="4" s="1"/>
  <c r="F10" i="4"/>
  <c r="O1158" i="3"/>
  <c r="O1158" i="2"/>
  <c r="C1158" i="4" l="1"/>
  <c r="F1153" i="4"/>
  <c r="F1155" i="4" s="1"/>
  <c r="F1158" i="4" s="1"/>
  <c r="I1153" i="4"/>
  <c r="I1155" i="4" l="1"/>
  <c r="I1158" i="4" s="1"/>
</calcChain>
</file>

<file path=xl/sharedStrings.xml><?xml version="1.0" encoding="utf-8"?>
<sst xmlns="http://schemas.openxmlformats.org/spreadsheetml/2006/main" count="21906" uniqueCount="1138">
  <si>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</si>
  <si>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</si>
  <si>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</si>
  <si>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</si>
  <si>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</si>
  <si>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</si>
  <si>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</si>
  <si>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</si>
  <si>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</si>
  <si>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</si>
  <si>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</si>
  <si>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</si>
  <si>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</si>
  <si>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</si>
  <si>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</si>
  <si>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</si>
  <si>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</si>
  <si>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</si>
  <si>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</si>
  <si>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</si>
  <si>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</si>
  <si>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</si>
  <si>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</si>
  <si>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</si>
  <si>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</si>
  <si>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</si>
  <si>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</si>
  <si>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</si>
  <si>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</si>
  <si>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</si>
  <si>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</si>
  <si>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</si>
  <si>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</si>
  <si>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</si>
  <si>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</si>
  <si>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</si>
  <si>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</si>
  <si>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</si>
  <si>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</si>
  <si>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</si>
  <si>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</si>
  <si>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</si>
  <si>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</si>
  <si>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</si>
  <si>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</si>
  <si>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</si>
  <si>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</si>
  <si>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</si>
  <si>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</si>
  <si>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</si>
  <si>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</si>
  <si>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</si>
  <si>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</si>
  <si>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</si>
  <si>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</si>
  <si>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</si>
  <si>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</si>
  <si>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</si>
  <si>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</si>
  <si>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</si>
  <si>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</si>
  <si>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</si>
  <si>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</si>
  <si>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</si>
  <si>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</si>
  <si>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</si>
  <si>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</si>
  <si>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</si>
  <si>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</si>
  <si>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</si>
  <si>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</si>
  <si>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</si>
  <si>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</si>
  <si>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</si>
  <si>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</si>
  <si>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</si>
  <si>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</si>
  <si>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</si>
  <si>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</si>
  <si>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</si>
  <si>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</si>
  <si>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</si>
  <si>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</si>
  <si>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</si>
  <si>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</si>
  <si>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</si>
  <si>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</si>
  <si>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</si>
  <si>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</si>
  <si>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</si>
  <si>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</si>
  <si>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</si>
  <si>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</si>
  <si>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</si>
  <si>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</si>
  <si>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</si>
  <si>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</si>
  <si>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</si>
  <si>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</si>
  <si>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</si>
  <si>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</si>
  <si>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</si>
  <si>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</si>
  <si>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</si>
  <si>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</si>
  <si>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</si>
  <si>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</si>
  <si>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</si>
  <si>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</si>
  <si>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</si>
  <si>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</si>
  <si>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</si>
  <si>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</si>
  <si>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</si>
  <si>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</si>
  <si>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</si>
  <si>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</si>
  <si>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</si>
  <si>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</si>
  <si>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</si>
  <si>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</si>
  <si>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</si>
  <si>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</si>
  <si>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</si>
  <si>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</si>
  <si>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</si>
  <si>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</si>
  <si>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</si>
  <si>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</si>
  <si>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</si>
  <si>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</si>
  <si>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</si>
  <si>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</si>
  <si>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</si>
  <si>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</si>
  <si>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</si>
  <si>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</si>
  <si>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</si>
  <si>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</si>
  <si>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</si>
  <si>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</si>
  <si>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</si>
  <si>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</si>
  <si>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</si>
  <si>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</si>
  <si>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</si>
  <si>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</si>
  <si>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</si>
  <si>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</si>
  <si>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</si>
  <si>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</si>
  <si>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</si>
  <si>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</si>
  <si>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</si>
  <si>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</si>
  <si>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</si>
  <si>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</si>
  <si>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</si>
  <si>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</si>
  <si>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</si>
  <si>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</si>
  <si>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</si>
  <si>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</si>
  <si>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</si>
  <si>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</si>
  <si>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</si>
  <si>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</si>
  <si>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</si>
  <si>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</si>
  <si>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</si>
  <si>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</si>
  <si>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</si>
  <si>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</si>
  <si>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</si>
  <si>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</si>
  <si>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</si>
  <si>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</si>
  <si>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</si>
  <si>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</si>
  <si>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</si>
  <si>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</si>
  <si>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</si>
  <si>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</si>
  <si>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</si>
  <si>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</si>
  <si>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</si>
  <si>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</si>
  <si>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</si>
  <si>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</si>
  <si>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</si>
  <si>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</si>
  <si>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</si>
  <si>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</si>
  <si>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</si>
  <si>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</si>
  <si>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</si>
  <si>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</si>
  <si>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</si>
  <si>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</si>
  <si>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</si>
  <si>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</si>
  <si>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</si>
  <si>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</si>
  <si>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</si>
  <si>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</si>
  <si>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</si>
  <si>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</si>
  <si>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</si>
  <si>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</si>
  <si>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</si>
  <si>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</si>
  <si>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</si>
  <si>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</si>
  <si>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</si>
  <si>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</si>
  <si>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</si>
  <si>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</si>
  <si>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</si>
  <si>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</si>
  <si>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</si>
  <si>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</si>
  <si>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</si>
  <si>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</si>
  <si>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</si>
  <si>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</si>
  <si>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</si>
  <si>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</si>
  <si>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</si>
  <si>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</si>
  <si>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</si>
  <si>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</si>
  <si>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</si>
  <si>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</si>
  <si>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</si>
  <si>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</si>
  <si>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</si>
  <si>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</si>
  <si>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</si>
  <si>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</si>
  <si>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</si>
  <si>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</si>
  <si>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</si>
  <si>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</si>
  <si>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</si>
  <si>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</si>
  <si>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</si>
  <si>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</si>
  <si>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</si>
  <si>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</si>
  <si>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</si>
  <si>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</si>
  <si>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</si>
  <si>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</si>
  <si>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</si>
  <si>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</si>
  <si>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</si>
  <si>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</si>
  <si>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</si>
  <si>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</si>
  <si>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</si>
  <si>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</si>
  <si>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</si>
  <si>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</si>
  <si>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</si>
  <si>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</si>
  <si>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</si>
  <si>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</si>
  <si>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</si>
  <si>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</si>
  <si>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</si>
  <si>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</si>
  <si>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</si>
  <si>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</si>
  <si>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</si>
  <si>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</si>
  <si>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</si>
  <si>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</si>
  <si>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</si>
  <si>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</si>
  <si>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</si>
  <si>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</si>
  <si>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</si>
  <si>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</si>
  <si>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</si>
  <si>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</si>
  <si>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</si>
  <si>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</si>
  <si>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</si>
  <si>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</si>
  <si>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</si>
  <si>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</si>
  <si>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</si>
  <si>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</si>
  <si>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</si>
  <si>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</si>
  <si>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</si>
  <si>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</si>
  <si>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</si>
  <si>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</si>
  <si>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</si>
  <si>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</si>
  <si>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</si>
  <si>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</si>
  <si>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</si>
  <si>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</si>
  <si>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</si>
  <si>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</si>
  <si>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</si>
  <si>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</si>
  <si>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</si>
  <si>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</si>
  <si>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</si>
  <si>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</si>
  <si>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</si>
  <si>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</si>
  <si>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</si>
  <si>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</si>
  <si>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</si>
  <si>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</si>
  <si>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</si>
  <si>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</si>
  <si>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</si>
  <si>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</si>
  <si>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</si>
  <si>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</si>
  <si>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</si>
  <si>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</si>
  <si>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</si>
  <si>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</si>
  <si>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</si>
  <si>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</si>
  <si>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</si>
  <si>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</si>
  <si>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</si>
  <si>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</si>
  <si>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</si>
  <si>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</si>
  <si>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</si>
  <si>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</si>
  <si>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</si>
  <si>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</si>
  <si>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</si>
  <si>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</si>
  <si>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</si>
  <si>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</si>
  <si>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</si>
  <si>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</si>
  <si>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</si>
  <si>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</si>
  <si>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</si>
  <si>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</si>
  <si>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</si>
  <si>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</si>
  <si>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</si>
  <si>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</si>
  <si>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</si>
  <si>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</si>
  <si>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</si>
  <si>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</si>
  <si>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</si>
  <si>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</si>
  <si>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</si>
  <si>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</si>
  <si>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</si>
  <si>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</si>
  <si>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</si>
  <si>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</si>
  <si>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</si>
  <si>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</si>
  <si>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</si>
  <si>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</si>
  <si>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</si>
  <si>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</si>
  <si>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</si>
  <si>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</si>
  <si>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</si>
  <si>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</si>
  <si>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</si>
  <si>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</si>
  <si>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</si>
  <si>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</si>
  <si>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</si>
  <si>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</si>
  <si>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</si>
  <si>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</si>
  <si>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</si>
  <si>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</si>
  <si>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</si>
  <si>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</si>
  <si>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</si>
  <si>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</si>
  <si>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</si>
  <si>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</si>
  <si>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</si>
  <si>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</si>
  <si>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</si>
  <si>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</si>
  <si>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</si>
  <si>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</si>
  <si>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</si>
  <si>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</si>
  <si>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</si>
  <si>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</si>
  <si>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</si>
  <si>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</si>
  <si>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</si>
  <si>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</si>
  <si>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</si>
  <si>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</si>
  <si>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</si>
  <si>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</si>
  <si>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</si>
  <si>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</si>
  <si>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</si>
  <si>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</si>
  <si>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</si>
  <si>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</si>
  <si>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</si>
  <si>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</si>
  <si>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</si>
  <si>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</si>
  <si>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</si>
  <si>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</si>
  <si>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</si>
  <si>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</si>
  <si>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</si>
  <si>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</si>
  <si>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</si>
  <si>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</si>
  <si>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</si>
  <si>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</si>
  <si>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</si>
  <si>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</si>
  <si>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</si>
  <si>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</si>
  <si>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</si>
  <si>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</si>
  <si>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</si>
  <si>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</si>
  <si>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</si>
  <si>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</si>
  <si>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</si>
  <si>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</si>
  <si>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</si>
  <si>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</si>
  <si>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</si>
  <si>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</si>
  <si>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</si>
  <si>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</si>
  <si>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</si>
  <si>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</si>
  <si>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</si>
  <si>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</si>
  <si>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</si>
  <si>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</si>
  <si>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</si>
  <si>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</si>
  <si>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</si>
  <si>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</si>
  <si>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</si>
  <si>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</si>
  <si>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</si>
  <si>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</si>
  <si>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</si>
  <si>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</si>
  <si>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</si>
  <si>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</si>
  <si>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</si>
  <si>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</si>
  <si>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</si>
  <si>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</si>
  <si>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</si>
  <si>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</si>
  <si>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</si>
  <si>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</si>
  <si>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</si>
  <si>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</si>
  <si>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</si>
  <si>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</si>
  <si>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</si>
  <si>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</si>
  <si>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</si>
  <si>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</si>
  <si>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</si>
  <si>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</si>
  <si>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</si>
  <si>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</si>
  <si>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</si>
  <si>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</si>
  <si>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</si>
  <si>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</si>
  <si>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</si>
  <si>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</si>
  <si>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</si>
  <si>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</si>
  <si>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</si>
  <si>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</si>
  <si>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</si>
  <si>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</si>
  <si>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</si>
  <si>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</si>
  <si>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</si>
  <si>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</si>
  <si>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</si>
  <si>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</si>
  <si>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</si>
  <si>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</si>
  <si>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</si>
  <si>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</si>
  <si>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</si>
  <si>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</si>
  <si>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</si>
  <si>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</si>
  <si>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</si>
  <si>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</si>
  <si>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</si>
  <si>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</si>
  <si>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</si>
  <si>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</si>
  <si>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</si>
  <si>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</si>
  <si>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</si>
  <si>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</si>
  <si>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</si>
  <si>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</si>
  <si>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</si>
  <si>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</si>
  <si>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</si>
  <si>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</si>
  <si>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</si>
  <si>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</si>
  <si>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</si>
  <si>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</si>
  <si>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</si>
  <si>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</si>
  <si>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</si>
  <si>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</si>
  <si>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</si>
  <si>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</si>
  <si>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</si>
  <si>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</si>
  <si>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</si>
  <si>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</si>
  <si>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</si>
  <si>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</si>
  <si>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</si>
  <si>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</si>
  <si>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</si>
  <si>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</si>
  <si>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</si>
  <si>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</si>
  <si>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</si>
  <si>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</si>
  <si>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</si>
  <si>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</si>
  <si>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</si>
  <si>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</si>
  <si>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</si>
  <si>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</si>
  <si>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</si>
  <si>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</si>
  <si>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</si>
  <si>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</si>
  <si>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</si>
  <si>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</si>
  <si>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</si>
  <si>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</si>
  <si>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</si>
  <si>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</si>
  <si>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</si>
  <si>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</si>
  <si>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</si>
  <si>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</si>
  <si>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</si>
  <si>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</si>
  <si>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</si>
  <si>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</si>
  <si>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</si>
  <si>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</si>
  <si>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</si>
  <si>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</si>
  <si>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</si>
  <si>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</si>
  <si>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</si>
  <si>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</si>
  <si>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</si>
  <si>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</si>
  <si>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</si>
  <si>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</si>
  <si>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</si>
  <si>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</si>
  <si>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</si>
  <si>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</si>
  <si>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</si>
  <si>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</si>
  <si>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</si>
  <si>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</si>
  <si>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</si>
  <si>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</si>
  <si>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</si>
  <si>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</si>
  <si>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</si>
  <si>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</si>
  <si>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</si>
  <si>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</si>
  <si>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</si>
  <si>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</si>
  <si>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</si>
  <si>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</si>
  <si>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</si>
  <si>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</si>
  <si>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</si>
  <si>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</si>
  <si>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</si>
  <si>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</si>
  <si>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</si>
  <si>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</si>
  <si>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</si>
  <si>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</si>
  <si>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</si>
  <si>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</si>
  <si>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</si>
  <si>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</si>
  <si>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</si>
  <si>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</si>
  <si>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</si>
  <si>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</si>
  <si>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</si>
  <si>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</si>
  <si>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</si>
  <si>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</si>
  <si>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</si>
  <si>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</si>
  <si>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</si>
  <si>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</si>
  <si>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</si>
  <si>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</si>
  <si>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</si>
  <si>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</si>
  <si>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</si>
  <si>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</si>
  <si>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</si>
  <si>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</si>
  <si>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</si>
  <si>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</si>
  <si>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</si>
  <si>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</si>
  <si>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</si>
  <si>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</si>
  <si>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</si>
  <si>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</si>
  <si>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</si>
  <si>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</si>
  <si>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</si>
  <si>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</si>
  <si>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</si>
  <si>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</si>
  <si>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</si>
  <si>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</si>
  <si>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</si>
  <si>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</si>
  <si>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</si>
  <si>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</si>
  <si>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</si>
  <si>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</si>
  <si>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</si>
  <si>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</si>
  <si>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</si>
  <si>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</si>
  <si>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</si>
  <si>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</si>
  <si>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</si>
  <si>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</si>
  <si>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</si>
  <si>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</si>
  <si>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</si>
  <si>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</si>
  <si>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</si>
  <si>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</si>
  <si>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</si>
  <si>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</si>
  <si>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</si>
  <si>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</si>
  <si>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</si>
  <si>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</si>
  <si>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</si>
  <si>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</si>
  <si>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</si>
  <si>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</si>
  <si>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</si>
  <si>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</si>
  <si>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</si>
  <si>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</si>
  <si>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</si>
  <si>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</si>
  <si>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</si>
  <si>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</si>
  <si>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</si>
  <si>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</si>
  <si>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</si>
  <si>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</si>
  <si>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</si>
  <si>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</si>
  <si>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</si>
  <si>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</si>
  <si>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</si>
  <si>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</si>
  <si>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</si>
  <si>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</si>
  <si>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</si>
  <si>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</si>
  <si>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</si>
  <si>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</si>
  <si>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</si>
  <si>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</si>
  <si>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</si>
  <si>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</si>
  <si>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</si>
  <si>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</si>
  <si>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</si>
  <si>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</si>
  <si>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</si>
  <si>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</si>
  <si>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</si>
  <si>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</si>
  <si>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</si>
  <si>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</si>
  <si>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</si>
  <si>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</si>
  <si>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</si>
  <si>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</si>
  <si>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</si>
  <si>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</si>
  <si>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</si>
  <si>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</si>
  <si>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</si>
  <si>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</si>
  <si>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</si>
  <si>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</si>
  <si>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</si>
  <si>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</si>
  <si>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</si>
  <si>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</si>
  <si>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</si>
  <si>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</si>
  <si>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</si>
  <si>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</si>
  <si>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</si>
  <si>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</si>
  <si>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</si>
  <si>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</si>
  <si>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</si>
  <si>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</si>
  <si>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</si>
  <si>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</si>
  <si>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</si>
  <si>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</si>
  <si>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</si>
  <si>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</si>
  <si>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</si>
  <si>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</si>
  <si>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</si>
  <si>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</si>
  <si>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</si>
  <si>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</si>
  <si>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</si>
  <si>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</si>
  <si>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</si>
  <si>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</si>
  <si>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</si>
  <si>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</si>
  <si>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</si>
  <si>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</si>
  <si>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</si>
  <si>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</si>
  <si>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</si>
  <si>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</si>
  <si>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</si>
  <si>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</si>
  <si>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</si>
  <si>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</si>
  <si>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</si>
  <si>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</si>
  <si>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</si>
  <si>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</si>
  <si>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</si>
  <si>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</si>
  <si>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</si>
  <si>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</si>
  <si>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</si>
  <si>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</si>
  <si>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</si>
  <si>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</si>
  <si>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</si>
  <si>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</si>
  <si>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</si>
  <si>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</si>
  <si>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</si>
  <si>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</si>
  <si>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</si>
  <si>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</si>
  <si>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</si>
  <si>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</si>
  <si>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</si>
  <si>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</si>
  <si>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</si>
  <si>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</si>
  <si>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</si>
  <si>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</si>
  <si>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</si>
  <si>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</si>
  <si>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</si>
  <si>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</si>
  <si>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</si>
  <si>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</si>
  <si>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</si>
  <si>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</si>
  <si>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</si>
  <si>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</si>
  <si>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</si>
  <si>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</si>
  <si>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</si>
  <si>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</si>
  <si>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</si>
  <si>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</si>
  <si>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</si>
  <si>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</si>
  <si>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</si>
  <si>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</si>
  <si>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</si>
  <si>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</si>
  <si>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</si>
  <si>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</si>
  <si>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</si>
  <si>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</si>
  <si>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</si>
  <si>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</si>
  <si>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</si>
  <si>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</si>
  <si>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</si>
  <si>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</si>
  <si>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</si>
  <si>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</si>
  <si>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</si>
  <si>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</si>
  <si>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</si>
  <si>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</si>
  <si>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</si>
  <si>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</si>
  <si>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</si>
  <si>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</si>
  <si>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</si>
  <si>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</si>
  <si>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</si>
  <si>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</si>
  <si>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</si>
  <si>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</si>
  <si>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</si>
  <si>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</si>
  <si>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</si>
  <si>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</si>
  <si>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</si>
  <si>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</si>
  <si>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</si>
  <si>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</si>
  <si>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</si>
  <si>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</si>
  <si>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</si>
  <si>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</si>
  <si>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</si>
  <si>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</si>
  <si>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</si>
  <si>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</si>
  <si>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</si>
  <si>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</si>
  <si>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</si>
  <si>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</si>
  <si>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</si>
  <si>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</si>
  <si>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</si>
  <si>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</si>
  <si>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</si>
  <si>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</si>
  <si>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</si>
  <si>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</si>
  <si>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</si>
  <si>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</si>
  <si>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</si>
  <si>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</si>
  <si>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</si>
  <si>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</si>
  <si>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</si>
  <si>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</si>
  <si>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</si>
  <si>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</si>
  <si>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</si>
  <si>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</si>
  <si>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</si>
  <si>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</si>
  <si>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</si>
  <si>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</si>
  <si>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</si>
  <si>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</si>
  <si>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</si>
  <si>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</si>
  <si>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</si>
  <si>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</si>
  <si>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</si>
  <si>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</si>
  <si>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</si>
  <si>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</si>
  <si>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</si>
  <si>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</si>
  <si>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</si>
  <si>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</si>
  <si>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</si>
  <si>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</si>
  <si>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</si>
  <si>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</si>
  <si>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</si>
  <si>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</si>
  <si>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</si>
  <si>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</si>
  <si>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</si>
  <si>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</si>
  <si>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</si>
  <si>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</si>
  <si>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</si>
  <si>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</si>
  <si>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</si>
  <si>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</si>
  <si>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</si>
  <si>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</si>
  <si>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</si>
  <si>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</si>
  <si>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</si>
  <si>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</si>
  <si>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</si>
  <si>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</si>
  <si>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</si>
  <si>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</si>
  <si>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</si>
  <si>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</si>
  <si>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</si>
  <si>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</si>
  <si>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</si>
  <si>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</si>
  <si>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</si>
  <si>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</si>
  <si>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</si>
  <si>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</si>
  <si>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</si>
  <si>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</si>
  <si>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</si>
  <si>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</si>
  <si>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</si>
  <si>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</si>
  <si>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</si>
  <si>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</si>
  <si>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</si>
  <si>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</si>
  <si>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</si>
  <si>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</si>
  <si>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</si>
  <si>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</si>
  <si>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</si>
  <si>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</si>
  <si>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</si>
  <si>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</si>
  <si>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</si>
  <si>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</si>
  <si>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</si>
  <si>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</si>
  <si>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</si>
  <si>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</si>
  <si>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</si>
  <si>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</si>
  <si>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</si>
  <si>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</si>
  <si>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</si>
  <si>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</si>
  <si>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</si>
  <si>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</si>
  <si>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</si>
  <si>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</si>
  <si>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</si>
  <si>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</si>
  <si>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</si>
  <si>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</si>
  <si>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</si>
  <si>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</si>
  <si>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</si>
  <si>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</si>
  <si>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</si>
  <si>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</si>
  <si>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</si>
  <si>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</si>
  <si>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</si>
  <si>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</si>
  <si>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</si>
  <si>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</si>
  <si>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</si>
  <si>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</si>
  <si>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</si>
  <si>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</si>
  <si>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</si>
  <si>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</si>
  <si>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</si>
  <si>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</si>
  <si>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</si>
  <si>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</si>
  <si>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</si>
  <si>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</si>
  <si>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</si>
  <si>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</si>
  <si>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</si>
  <si>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</si>
  <si>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</si>
  <si>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</si>
  <si>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</si>
  <si>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</si>
  <si>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</si>
  <si>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</si>
  <si>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</si>
  <si>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</si>
  <si>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</si>
  <si>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</si>
  <si>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</si>
  <si>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</si>
  <si>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</si>
  <si>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</si>
  <si>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</si>
  <si>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</si>
  <si>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</si>
  <si>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</si>
  <si>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</si>
  <si>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</si>
  <si>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</si>
  <si>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</si>
  <si>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</si>
  <si>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</si>
  <si>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</si>
  <si>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</si>
  <si>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</si>
  <si>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</si>
  <si>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</si>
  <si>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</si>
  <si>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</si>
  <si>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</si>
  <si>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</si>
  <si>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</si>
  <si>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</si>
  <si>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</si>
  <si>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</si>
  <si>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</si>
  <si>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</si>
  <si>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</si>
  <si>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</si>
  <si>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</si>
  <si>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</si>
  <si>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</si>
  <si>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</si>
  <si>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</si>
  <si>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</si>
  <si>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</si>
  <si>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</si>
  <si>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</si>
  <si>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</si>
  <si>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</si>
  <si>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</si>
  <si>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</si>
  <si>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</si>
  <si>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</si>
  <si>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</si>
  <si>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</si>
  <si>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</si>
  <si>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</si>
  <si>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</si>
  <si>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</si>
  <si>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</si>
  <si>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</si>
  <si>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</si>
  <si>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</si>
  <si>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</si>
  <si>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</si>
  <si>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</si>
  <si>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</si>
  <si>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</si>
  <si>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</si>
  <si>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</si>
  <si>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</si>
  <si>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</si>
  <si>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</si>
  <si>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</si>
  <si>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</si>
  <si>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</si>
  <si>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</si>
  <si>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</si>
  <si>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</si>
  <si>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</si>
  <si>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</si>
  <si>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</si>
  <si>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</si>
  <si>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</si>
  <si>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</si>
  <si>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</si>
  <si>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</si>
  <si>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</si>
  <si>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</si>
  <si>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</si>
  <si>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</si>
  <si>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</si>
  <si>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</si>
  <si>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</si>
  <si>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</si>
  <si>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</si>
  <si>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</si>
  <si>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</si>
  <si>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</si>
  <si>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</si>
  <si>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</si>
  <si>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</si>
  <si>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</si>
  <si>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</si>
  <si>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</si>
  <si>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</si>
  <si>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</si>
  <si>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</si>
  <si>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</si>
  <si>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</si>
  <si>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</si>
  <si>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</si>
  <si>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</si>
  <si>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</si>
  <si>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</si>
  <si>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</si>
  <si>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Aplicación Articulo 8 de la Ley 2072 de 2020 Oro Chatarra</t>
  </si>
  <si>
    <t>(Cifras en pesos a  31 de Octubre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</si>
</sst>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5" t="s">
        <v>1098</v>
      </c>
      <c r="B9" s="285"/>
      <c r="C9" s="285"/>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3" t="s">
        <v>1091</v>
      </c>
      <c r="B1158" s="284"/>
      <c r="C1158" s="284"/>
      <c r="D1158" s="284"/>
      <c r="E1158" s="284"/>
      <c r="F1158" s="284"/>
      <c r="G1158" s="284"/>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5" t="s">
        <v>1097</v>
      </c>
      <c r="B9" s="285"/>
      <c r="C9" s="285"/>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8" t="s">
        <v>1085</v>
      </c>
      <c r="B1157" s="289"/>
      <c r="C1157" s="289"/>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5" t="s">
        <v>1101</v>
      </c>
      <c r="B9" s="285"/>
      <c r="C9" s="285"/>
      <c r="D9" s="285"/>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8" t="s">
        <v>1093</v>
      </c>
      <c r="B1157" s="289"/>
      <c r="C1157" s="289"/>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90" t="s">
        <v>1108</v>
      </c>
      <c r="B1160" s="291"/>
      <c r="C1160" s="291"/>
      <c r="D1160" s="291"/>
      <c r="E1160" s="291"/>
      <c r="F1160" s="291"/>
      <c r="G1160" s="291"/>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5" t="s">
        <v>1119</v>
      </c>
      <c r="B9" s="285"/>
      <c r="C9" s="285"/>
      <c r="D9" s="285"/>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2" t="s">
        <v>1106</v>
      </c>
      <c r="B1160" s="293"/>
      <c r="C1160" s="293"/>
      <c r="D1160" s="293"/>
      <c r="E1160" s="293"/>
      <c r="F1160" s="294"/>
      <c r="G1160" s="294"/>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opLeftCell="A1141" workbookViewId="0">
      <selection activeCell="A1160" sqref="A1160"/>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5" t="s">
        <v>1127</v>
      </c>
      <c r="B9" s="285"/>
      <c r="C9" s="285"/>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2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2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2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2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2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2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2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2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2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2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2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2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2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2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2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2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2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2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2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2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2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2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2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2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2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4242831756466.0493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2" t="s">
        <v>1116</v>
      </c>
      <c r="B1161" s="293"/>
      <c r="C1161" s="293"/>
      <c r="D1161" s="293"/>
      <c r="E1161" s="293"/>
      <c r="F1161" s="294"/>
      <c r="G1161" s="294"/>
      <c r="H1161" s="216"/>
      <c r="J1161" s="5"/>
      <c r="K1161" s="5"/>
      <c r="L1161" s="5"/>
      <c r="M1161" s="36"/>
      <c r="O1161" s="37"/>
    </row>
    <row r="1162" spans="1:16" x14ac:dyDescent="0.25">
      <c r="E1162" s="265"/>
      <c r="F1162" s="278"/>
      <c r="G1162" s="278"/>
      <c r="H1162" s="278"/>
      <c r="I1162" s="278"/>
      <c r="J1162" s="278"/>
      <c r="K1162" s="278"/>
      <c r="L1162" s="278"/>
      <c r="M1162" s="278"/>
      <c r="N1162" s="278"/>
      <c r="O1162" s="278"/>
    </row>
    <row r="1163" spans="1:16" x14ac:dyDescent="0.25">
      <c r="F1163" s="278"/>
      <c r="G1163" s="278"/>
      <c r="H1163" s="278"/>
      <c r="I1163" s="278"/>
      <c r="J1163" s="278"/>
      <c r="K1163" s="278"/>
      <c r="L1163" s="278"/>
      <c r="M1163" s="278"/>
      <c r="N1163" s="278"/>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topLeftCell="F1140" workbookViewId="0">
      <selection activeCell="K1144" sqref="K1144"/>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6" width="20.28515625" style="34" customWidth="1"/>
    <col min="7" max="7" width="19.28515625" style="17" bestFit="1" customWidth="1"/>
    <col min="8" max="8" width="20.42578125" style="17" bestFit="1" customWidth="1"/>
    <col min="9" max="9" width="22" style="17" customWidth="1"/>
    <col min="10" max="10" width="20.42578125" style="17" customWidth="1"/>
    <col min="11" max="12" width="20.5703125" style="17" bestFit="1" customWidth="1"/>
    <col min="13" max="13" width="17" style="17" bestFit="1" customWidth="1"/>
    <col min="14" max="15" width="15.5703125" style="17" bestFit="1" customWidth="1"/>
    <col min="16" max="16" width="21.28515625" style="21" customWidth="1"/>
    <col min="17" max="17" width="19.28515625" style="17" bestFit="1" customWidth="1"/>
    <col min="18" max="231" width="11.42578125" style="17"/>
    <col min="232" max="232" width="16.42578125" style="17" customWidth="1"/>
    <col min="233" max="233" width="16" style="17" customWidth="1"/>
    <col min="234" max="234" width="10" style="17" customWidth="1"/>
    <col min="235" max="235" width="25.85546875" style="17" customWidth="1"/>
    <col min="236" max="236" width="21.28515625" style="17" customWidth="1"/>
    <col min="237" max="237" width="22.5703125" style="17" customWidth="1"/>
    <col min="238" max="238" width="23" style="17" customWidth="1"/>
    <col min="239" max="239" width="22" style="17" customWidth="1"/>
    <col min="240" max="240" width="20.42578125" style="17" customWidth="1"/>
    <col min="241" max="242" width="20.28515625" style="17" bestFit="1" customWidth="1"/>
    <col min="243" max="244" width="15.5703125" style="17" bestFit="1" customWidth="1"/>
    <col min="245" max="245" width="21.28515625" style="17" customWidth="1"/>
    <col min="246" max="487" width="11.42578125" style="17"/>
    <col min="488" max="488" width="16.42578125" style="17" customWidth="1"/>
    <col min="489" max="489" width="16" style="17" customWidth="1"/>
    <col min="490" max="490" width="10" style="17" customWidth="1"/>
    <col min="491" max="491" width="25.85546875" style="17" customWidth="1"/>
    <col min="492" max="492" width="21.28515625" style="17" customWidth="1"/>
    <col min="493" max="493" width="22.5703125" style="17" customWidth="1"/>
    <col min="494" max="494" width="23" style="17" customWidth="1"/>
    <col min="495" max="495" width="22" style="17" customWidth="1"/>
    <col min="496" max="496" width="20.42578125" style="17" customWidth="1"/>
    <col min="497" max="498" width="20.28515625" style="17" bestFit="1" customWidth="1"/>
    <col min="499" max="500" width="15.5703125" style="17" bestFit="1" customWidth="1"/>
    <col min="501" max="501" width="21.28515625" style="17" customWidth="1"/>
    <col min="502" max="743" width="11.42578125" style="17"/>
    <col min="744" max="744" width="16.42578125" style="17" customWidth="1"/>
    <col min="745" max="745" width="16" style="17" customWidth="1"/>
    <col min="746" max="746" width="10" style="17" customWidth="1"/>
    <col min="747" max="747" width="25.85546875" style="17" customWidth="1"/>
    <col min="748" max="748" width="21.28515625" style="17" customWidth="1"/>
    <col min="749" max="749" width="22.5703125" style="17" customWidth="1"/>
    <col min="750" max="750" width="23" style="17" customWidth="1"/>
    <col min="751" max="751" width="22" style="17" customWidth="1"/>
    <col min="752" max="752" width="20.42578125" style="17" customWidth="1"/>
    <col min="753" max="754" width="20.28515625" style="17" bestFit="1" customWidth="1"/>
    <col min="755" max="756" width="15.5703125" style="17" bestFit="1" customWidth="1"/>
    <col min="757" max="757" width="21.28515625" style="17" customWidth="1"/>
    <col min="758" max="999" width="11.42578125" style="17"/>
    <col min="1000" max="1000" width="16.42578125" style="17" customWidth="1"/>
    <col min="1001" max="1001" width="16" style="17" customWidth="1"/>
    <col min="1002" max="1002" width="10" style="17" customWidth="1"/>
    <col min="1003" max="1003" width="25.85546875" style="17" customWidth="1"/>
    <col min="1004" max="1004" width="21.28515625" style="17" customWidth="1"/>
    <col min="1005" max="1005" width="22.5703125" style="17" customWidth="1"/>
    <col min="1006" max="1006" width="23" style="17" customWidth="1"/>
    <col min="1007" max="1007" width="22" style="17" customWidth="1"/>
    <col min="1008" max="1008" width="20.42578125" style="17" customWidth="1"/>
    <col min="1009" max="1010" width="20.28515625" style="17" bestFit="1" customWidth="1"/>
    <col min="1011" max="1012" width="15.5703125" style="17" bestFit="1" customWidth="1"/>
    <col min="1013" max="1013" width="21.28515625" style="17" customWidth="1"/>
    <col min="1014" max="1255" width="11.42578125" style="17"/>
    <col min="1256" max="1256" width="16.42578125" style="17" customWidth="1"/>
    <col min="1257" max="1257" width="16" style="17" customWidth="1"/>
    <col min="1258" max="1258" width="10" style="17" customWidth="1"/>
    <col min="1259" max="1259" width="25.85546875" style="17" customWidth="1"/>
    <col min="1260" max="1260" width="21.28515625" style="17" customWidth="1"/>
    <col min="1261" max="1261" width="22.5703125" style="17" customWidth="1"/>
    <col min="1262" max="1262" width="23" style="17" customWidth="1"/>
    <col min="1263" max="1263" width="22" style="17" customWidth="1"/>
    <col min="1264" max="1264" width="20.42578125" style="17" customWidth="1"/>
    <col min="1265" max="1266" width="20.28515625" style="17" bestFit="1" customWidth="1"/>
    <col min="1267" max="1268" width="15.5703125" style="17" bestFit="1" customWidth="1"/>
    <col min="1269" max="1269" width="21.28515625" style="17" customWidth="1"/>
    <col min="1270" max="1511" width="11.42578125" style="17"/>
    <col min="1512" max="1512" width="16.42578125" style="17" customWidth="1"/>
    <col min="1513" max="1513" width="16" style="17" customWidth="1"/>
    <col min="1514" max="1514" width="10" style="17" customWidth="1"/>
    <col min="1515" max="1515" width="25.85546875" style="17" customWidth="1"/>
    <col min="1516" max="1516" width="21.28515625" style="17" customWidth="1"/>
    <col min="1517" max="1517" width="22.5703125" style="17" customWidth="1"/>
    <col min="1518" max="1518" width="23" style="17" customWidth="1"/>
    <col min="1519" max="1519" width="22" style="17" customWidth="1"/>
    <col min="1520" max="1520" width="20.42578125" style="17" customWidth="1"/>
    <col min="1521" max="1522" width="20.28515625" style="17" bestFit="1" customWidth="1"/>
    <col min="1523" max="1524" width="15.5703125" style="17" bestFit="1" customWidth="1"/>
    <col min="1525" max="1525" width="21.28515625" style="17" customWidth="1"/>
    <col min="1526" max="1767" width="11.42578125" style="17"/>
    <col min="1768" max="1768" width="16.42578125" style="17" customWidth="1"/>
    <col min="1769" max="1769" width="16" style="17" customWidth="1"/>
    <col min="1770" max="1770" width="10" style="17" customWidth="1"/>
    <col min="1771" max="1771" width="25.85546875" style="17" customWidth="1"/>
    <col min="1772" max="1772" width="21.28515625" style="17" customWidth="1"/>
    <col min="1773" max="1773" width="22.5703125" style="17" customWidth="1"/>
    <col min="1774" max="1774" width="23" style="17" customWidth="1"/>
    <col min="1775" max="1775" width="22" style="17" customWidth="1"/>
    <col min="1776" max="1776" width="20.42578125" style="17" customWidth="1"/>
    <col min="1777" max="1778" width="20.28515625" style="17" bestFit="1" customWidth="1"/>
    <col min="1779" max="1780" width="15.5703125" style="17" bestFit="1" customWidth="1"/>
    <col min="1781" max="1781" width="21.28515625" style="17" customWidth="1"/>
    <col min="1782" max="2023" width="11.42578125" style="17"/>
    <col min="2024" max="2024" width="16.42578125" style="17" customWidth="1"/>
    <col min="2025" max="2025" width="16" style="17" customWidth="1"/>
    <col min="2026" max="2026" width="10" style="17" customWidth="1"/>
    <col min="2027" max="2027" width="25.85546875" style="17" customWidth="1"/>
    <col min="2028" max="2028" width="21.28515625" style="17" customWidth="1"/>
    <col min="2029" max="2029" width="22.5703125" style="17" customWidth="1"/>
    <col min="2030" max="2030" width="23" style="17" customWidth="1"/>
    <col min="2031" max="2031" width="22" style="17" customWidth="1"/>
    <col min="2032" max="2032" width="20.42578125" style="17" customWidth="1"/>
    <col min="2033" max="2034" width="20.28515625" style="17" bestFit="1" customWidth="1"/>
    <col min="2035" max="2036" width="15.5703125" style="17" bestFit="1" customWidth="1"/>
    <col min="2037" max="2037" width="21.28515625" style="17" customWidth="1"/>
    <col min="2038" max="2279" width="11.42578125" style="17"/>
    <col min="2280" max="2280" width="16.42578125" style="17" customWidth="1"/>
    <col min="2281" max="2281" width="16" style="17" customWidth="1"/>
    <col min="2282" max="2282" width="10" style="17" customWidth="1"/>
    <col min="2283" max="2283" width="25.85546875" style="17" customWidth="1"/>
    <col min="2284" max="2284" width="21.28515625" style="17" customWidth="1"/>
    <col min="2285" max="2285" width="22.5703125" style="17" customWidth="1"/>
    <col min="2286" max="2286" width="23" style="17" customWidth="1"/>
    <col min="2287" max="2287" width="22" style="17" customWidth="1"/>
    <col min="2288" max="2288" width="20.42578125" style="17" customWidth="1"/>
    <col min="2289" max="2290" width="20.28515625" style="17" bestFit="1" customWidth="1"/>
    <col min="2291" max="2292" width="15.5703125" style="17" bestFit="1" customWidth="1"/>
    <col min="2293" max="2293" width="21.28515625" style="17" customWidth="1"/>
    <col min="2294" max="2535" width="11.42578125" style="17"/>
    <col min="2536" max="2536" width="16.42578125" style="17" customWidth="1"/>
    <col min="2537" max="2537" width="16" style="17" customWidth="1"/>
    <col min="2538" max="2538" width="10" style="17" customWidth="1"/>
    <col min="2539" max="2539" width="25.85546875" style="17" customWidth="1"/>
    <col min="2540" max="2540" width="21.28515625" style="17" customWidth="1"/>
    <col min="2541" max="2541" width="22.5703125" style="17" customWidth="1"/>
    <col min="2542" max="2542" width="23" style="17" customWidth="1"/>
    <col min="2543" max="2543" width="22" style="17" customWidth="1"/>
    <col min="2544" max="2544" width="20.42578125" style="17" customWidth="1"/>
    <col min="2545" max="2546" width="20.28515625" style="17" bestFit="1" customWidth="1"/>
    <col min="2547" max="2548" width="15.5703125" style="17" bestFit="1" customWidth="1"/>
    <col min="2549" max="2549" width="21.28515625" style="17" customWidth="1"/>
    <col min="2550" max="2791" width="11.42578125" style="17"/>
    <col min="2792" max="2792" width="16.42578125" style="17" customWidth="1"/>
    <col min="2793" max="2793" width="16" style="17" customWidth="1"/>
    <col min="2794" max="2794" width="10" style="17" customWidth="1"/>
    <col min="2795" max="2795" width="25.85546875" style="17" customWidth="1"/>
    <col min="2796" max="2796" width="21.28515625" style="17" customWidth="1"/>
    <col min="2797" max="2797" width="22.5703125" style="17" customWidth="1"/>
    <col min="2798" max="2798" width="23" style="17" customWidth="1"/>
    <col min="2799" max="2799" width="22" style="17" customWidth="1"/>
    <col min="2800" max="2800" width="20.42578125" style="17" customWidth="1"/>
    <col min="2801" max="2802" width="20.28515625" style="17" bestFit="1" customWidth="1"/>
    <col min="2803" max="2804" width="15.5703125" style="17" bestFit="1" customWidth="1"/>
    <col min="2805" max="2805" width="21.28515625" style="17" customWidth="1"/>
    <col min="2806" max="3047" width="11.42578125" style="17"/>
    <col min="3048" max="3048" width="16.42578125" style="17" customWidth="1"/>
    <col min="3049" max="3049" width="16" style="17" customWidth="1"/>
    <col min="3050" max="3050" width="10" style="17" customWidth="1"/>
    <col min="3051" max="3051" width="25.85546875" style="17" customWidth="1"/>
    <col min="3052" max="3052" width="21.28515625" style="17" customWidth="1"/>
    <col min="3053" max="3053" width="22.5703125" style="17" customWidth="1"/>
    <col min="3054" max="3054" width="23" style="17" customWidth="1"/>
    <col min="3055" max="3055" width="22" style="17" customWidth="1"/>
    <col min="3056" max="3056" width="20.42578125" style="17" customWidth="1"/>
    <col min="3057" max="3058" width="20.28515625" style="17" bestFit="1" customWidth="1"/>
    <col min="3059" max="3060" width="15.5703125" style="17" bestFit="1" customWidth="1"/>
    <col min="3061" max="3061" width="21.28515625" style="17" customWidth="1"/>
    <col min="3062" max="3303" width="11.42578125" style="17"/>
    <col min="3304" max="3304" width="16.42578125" style="17" customWidth="1"/>
    <col min="3305" max="3305" width="16" style="17" customWidth="1"/>
    <col min="3306" max="3306" width="10" style="17" customWidth="1"/>
    <col min="3307" max="3307" width="25.85546875" style="17" customWidth="1"/>
    <col min="3308" max="3308" width="21.28515625" style="17" customWidth="1"/>
    <col min="3309" max="3309" width="22.5703125" style="17" customWidth="1"/>
    <col min="3310" max="3310" width="23" style="17" customWidth="1"/>
    <col min="3311" max="3311" width="22" style="17" customWidth="1"/>
    <col min="3312" max="3312" width="20.42578125" style="17" customWidth="1"/>
    <col min="3313" max="3314" width="20.28515625" style="17" bestFit="1" customWidth="1"/>
    <col min="3315" max="3316" width="15.5703125" style="17" bestFit="1" customWidth="1"/>
    <col min="3317" max="3317" width="21.28515625" style="17" customWidth="1"/>
    <col min="3318" max="3559" width="11.42578125" style="17"/>
    <col min="3560" max="3560" width="16.42578125" style="17" customWidth="1"/>
    <col min="3561" max="3561" width="16" style="17" customWidth="1"/>
    <col min="3562" max="3562" width="10" style="17" customWidth="1"/>
    <col min="3563" max="3563" width="25.85546875" style="17" customWidth="1"/>
    <col min="3564" max="3564" width="21.28515625" style="17" customWidth="1"/>
    <col min="3565" max="3565" width="22.5703125" style="17" customWidth="1"/>
    <col min="3566" max="3566" width="23" style="17" customWidth="1"/>
    <col min="3567" max="3567" width="22" style="17" customWidth="1"/>
    <col min="3568" max="3568" width="20.42578125" style="17" customWidth="1"/>
    <col min="3569" max="3570" width="20.28515625" style="17" bestFit="1" customWidth="1"/>
    <col min="3571" max="3572" width="15.5703125" style="17" bestFit="1" customWidth="1"/>
    <col min="3573" max="3573" width="21.28515625" style="17" customWidth="1"/>
    <col min="3574" max="3815" width="11.42578125" style="17"/>
    <col min="3816" max="3816" width="16.42578125" style="17" customWidth="1"/>
    <col min="3817" max="3817" width="16" style="17" customWidth="1"/>
    <col min="3818" max="3818" width="10" style="17" customWidth="1"/>
    <col min="3819" max="3819" width="25.85546875" style="17" customWidth="1"/>
    <col min="3820" max="3820" width="21.28515625" style="17" customWidth="1"/>
    <col min="3821" max="3821" width="22.5703125" style="17" customWidth="1"/>
    <col min="3822" max="3822" width="23" style="17" customWidth="1"/>
    <col min="3823" max="3823" width="22" style="17" customWidth="1"/>
    <col min="3824" max="3824" width="20.42578125" style="17" customWidth="1"/>
    <col min="3825" max="3826" width="20.28515625" style="17" bestFit="1" customWidth="1"/>
    <col min="3827" max="3828" width="15.5703125" style="17" bestFit="1" customWidth="1"/>
    <col min="3829" max="3829" width="21.28515625" style="17" customWidth="1"/>
    <col min="3830" max="4071" width="11.42578125" style="17"/>
    <col min="4072" max="4072" width="16.42578125" style="17" customWidth="1"/>
    <col min="4073" max="4073" width="16" style="17" customWidth="1"/>
    <col min="4074" max="4074" width="10" style="17" customWidth="1"/>
    <col min="4075" max="4075" width="25.85546875" style="17" customWidth="1"/>
    <col min="4076" max="4076" width="21.28515625" style="17" customWidth="1"/>
    <col min="4077" max="4077" width="22.5703125" style="17" customWidth="1"/>
    <col min="4078" max="4078" width="23" style="17" customWidth="1"/>
    <col min="4079" max="4079" width="22" style="17" customWidth="1"/>
    <col min="4080" max="4080" width="20.42578125" style="17" customWidth="1"/>
    <col min="4081" max="4082" width="20.28515625" style="17" bestFit="1" customWidth="1"/>
    <col min="4083" max="4084" width="15.5703125" style="17" bestFit="1" customWidth="1"/>
    <col min="4085" max="4085" width="21.28515625" style="17" customWidth="1"/>
    <col min="4086" max="4327" width="11.42578125" style="17"/>
    <col min="4328" max="4328" width="16.42578125" style="17" customWidth="1"/>
    <col min="4329" max="4329" width="16" style="17" customWidth="1"/>
    <col min="4330" max="4330" width="10" style="17" customWidth="1"/>
    <col min="4331" max="4331" width="25.85546875" style="17" customWidth="1"/>
    <col min="4332" max="4332" width="21.28515625" style="17" customWidth="1"/>
    <col min="4333" max="4333" width="22.5703125" style="17" customWidth="1"/>
    <col min="4334" max="4334" width="23" style="17" customWidth="1"/>
    <col min="4335" max="4335" width="22" style="17" customWidth="1"/>
    <col min="4336" max="4336" width="20.42578125" style="17" customWidth="1"/>
    <col min="4337" max="4338" width="20.28515625" style="17" bestFit="1" customWidth="1"/>
    <col min="4339" max="4340" width="15.5703125" style="17" bestFit="1" customWidth="1"/>
    <col min="4341" max="4341" width="21.28515625" style="17" customWidth="1"/>
    <col min="4342" max="4583" width="11.42578125" style="17"/>
    <col min="4584" max="4584" width="16.42578125" style="17" customWidth="1"/>
    <col min="4585" max="4585" width="16" style="17" customWidth="1"/>
    <col min="4586" max="4586" width="10" style="17" customWidth="1"/>
    <col min="4587" max="4587" width="25.85546875" style="17" customWidth="1"/>
    <col min="4588" max="4588" width="21.28515625" style="17" customWidth="1"/>
    <col min="4589" max="4589" width="22.5703125" style="17" customWidth="1"/>
    <col min="4590" max="4590" width="23" style="17" customWidth="1"/>
    <col min="4591" max="4591" width="22" style="17" customWidth="1"/>
    <col min="4592" max="4592" width="20.42578125" style="17" customWidth="1"/>
    <col min="4593" max="4594" width="20.28515625" style="17" bestFit="1" customWidth="1"/>
    <col min="4595" max="4596" width="15.5703125" style="17" bestFit="1" customWidth="1"/>
    <col min="4597" max="4597" width="21.28515625" style="17" customWidth="1"/>
    <col min="4598" max="4839" width="11.42578125" style="17"/>
    <col min="4840" max="4840" width="16.42578125" style="17" customWidth="1"/>
    <col min="4841" max="4841" width="16" style="17" customWidth="1"/>
    <col min="4842" max="4842" width="10" style="17" customWidth="1"/>
    <col min="4843" max="4843" width="25.85546875" style="17" customWidth="1"/>
    <col min="4844" max="4844" width="21.28515625" style="17" customWidth="1"/>
    <col min="4845" max="4845" width="22.5703125" style="17" customWidth="1"/>
    <col min="4846" max="4846" width="23" style="17" customWidth="1"/>
    <col min="4847" max="4847" width="22" style="17" customWidth="1"/>
    <col min="4848" max="4848" width="20.42578125" style="17" customWidth="1"/>
    <col min="4849" max="4850" width="20.28515625" style="17" bestFit="1" customWidth="1"/>
    <col min="4851" max="4852" width="15.5703125" style="17" bestFit="1" customWidth="1"/>
    <col min="4853" max="4853" width="21.28515625" style="17" customWidth="1"/>
    <col min="4854" max="5095" width="11.42578125" style="17"/>
    <col min="5096" max="5096" width="16.42578125" style="17" customWidth="1"/>
    <col min="5097" max="5097" width="16" style="17" customWidth="1"/>
    <col min="5098" max="5098" width="10" style="17" customWidth="1"/>
    <col min="5099" max="5099" width="25.85546875" style="17" customWidth="1"/>
    <col min="5100" max="5100" width="21.28515625" style="17" customWidth="1"/>
    <col min="5101" max="5101" width="22.5703125" style="17" customWidth="1"/>
    <col min="5102" max="5102" width="23" style="17" customWidth="1"/>
    <col min="5103" max="5103" width="22" style="17" customWidth="1"/>
    <col min="5104" max="5104" width="20.42578125" style="17" customWidth="1"/>
    <col min="5105" max="5106" width="20.28515625" style="17" bestFit="1" customWidth="1"/>
    <col min="5107" max="5108" width="15.5703125" style="17" bestFit="1" customWidth="1"/>
    <col min="5109" max="5109" width="21.28515625" style="17" customWidth="1"/>
    <col min="5110" max="5351" width="11.42578125" style="17"/>
    <col min="5352" max="5352" width="16.42578125" style="17" customWidth="1"/>
    <col min="5353" max="5353" width="16" style="17" customWidth="1"/>
    <col min="5354" max="5354" width="10" style="17" customWidth="1"/>
    <col min="5355" max="5355" width="25.85546875" style="17" customWidth="1"/>
    <col min="5356" max="5356" width="21.28515625" style="17" customWidth="1"/>
    <col min="5357" max="5357" width="22.5703125" style="17" customWidth="1"/>
    <col min="5358" max="5358" width="23" style="17" customWidth="1"/>
    <col min="5359" max="5359" width="22" style="17" customWidth="1"/>
    <col min="5360" max="5360" width="20.42578125" style="17" customWidth="1"/>
    <col min="5361" max="5362" width="20.28515625" style="17" bestFit="1" customWidth="1"/>
    <col min="5363" max="5364" width="15.5703125" style="17" bestFit="1" customWidth="1"/>
    <col min="5365" max="5365" width="21.28515625" style="17" customWidth="1"/>
    <col min="5366" max="5607" width="11.42578125" style="17"/>
    <col min="5608" max="5608" width="16.42578125" style="17" customWidth="1"/>
    <col min="5609" max="5609" width="16" style="17" customWidth="1"/>
    <col min="5610" max="5610" width="10" style="17" customWidth="1"/>
    <col min="5611" max="5611" width="25.85546875" style="17" customWidth="1"/>
    <col min="5612" max="5612" width="21.28515625" style="17" customWidth="1"/>
    <col min="5613" max="5613" width="22.5703125" style="17" customWidth="1"/>
    <col min="5614" max="5614" width="23" style="17" customWidth="1"/>
    <col min="5615" max="5615" width="22" style="17" customWidth="1"/>
    <col min="5616" max="5616" width="20.42578125" style="17" customWidth="1"/>
    <col min="5617" max="5618" width="20.28515625" style="17" bestFit="1" customWidth="1"/>
    <col min="5619" max="5620" width="15.5703125" style="17" bestFit="1" customWidth="1"/>
    <col min="5621" max="5621" width="21.28515625" style="17" customWidth="1"/>
    <col min="5622" max="5863" width="11.42578125" style="17"/>
    <col min="5864" max="5864" width="16.42578125" style="17" customWidth="1"/>
    <col min="5865" max="5865" width="16" style="17" customWidth="1"/>
    <col min="5866" max="5866" width="10" style="17" customWidth="1"/>
    <col min="5867" max="5867" width="25.85546875" style="17" customWidth="1"/>
    <col min="5868" max="5868" width="21.28515625" style="17" customWidth="1"/>
    <col min="5869" max="5869" width="22.5703125" style="17" customWidth="1"/>
    <col min="5870" max="5870" width="23" style="17" customWidth="1"/>
    <col min="5871" max="5871" width="22" style="17" customWidth="1"/>
    <col min="5872" max="5872" width="20.42578125" style="17" customWidth="1"/>
    <col min="5873" max="5874" width="20.28515625" style="17" bestFit="1" customWidth="1"/>
    <col min="5875" max="5876" width="15.5703125" style="17" bestFit="1" customWidth="1"/>
    <col min="5877" max="5877" width="21.28515625" style="17" customWidth="1"/>
    <col min="5878" max="6119" width="11.42578125" style="17"/>
    <col min="6120" max="6120" width="16.42578125" style="17" customWidth="1"/>
    <col min="6121" max="6121" width="16" style="17" customWidth="1"/>
    <col min="6122" max="6122" width="10" style="17" customWidth="1"/>
    <col min="6123" max="6123" width="25.85546875" style="17" customWidth="1"/>
    <col min="6124" max="6124" width="21.28515625" style="17" customWidth="1"/>
    <col min="6125" max="6125" width="22.5703125" style="17" customWidth="1"/>
    <col min="6126" max="6126" width="23" style="17" customWidth="1"/>
    <col min="6127" max="6127" width="22" style="17" customWidth="1"/>
    <col min="6128" max="6128" width="20.42578125" style="17" customWidth="1"/>
    <col min="6129" max="6130" width="20.28515625" style="17" bestFit="1" customWidth="1"/>
    <col min="6131" max="6132" width="15.5703125" style="17" bestFit="1" customWidth="1"/>
    <col min="6133" max="6133" width="21.28515625" style="17" customWidth="1"/>
    <col min="6134" max="6375" width="11.42578125" style="17"/>
    <col min="6376" max="6376" width="16.42578125" style="17" customWidth="1"/>
    <col min="6377" max="6377" width="16" style="17" customWidth="1"/>
    <col min="6378" max="6378" width="10" style="17" customWidth="1"/>
    <col min="6379" max="6379" width="25.85546875" style="17" customWidth="1"/>
    <col min="6380" max="6380" width="21.28515625" style="17" customWidth="1"/>
    <col min="6381" max="6381" width="22.5703125" style="17" customWidth="1"/>
    <col min="6382" max="6382" width="23" style="17" customWidth="1"/>
    <col min="6383" max="6383" width="22" style="17" customWidth="1"/>
    <col min="6384" max="6384" width="20.42578125" style="17" customWidth="1"/>
    <col min="6385" max="6386" width="20.28515625" style="17" bestFit="1" customWidth="1"/>
    <col min="6387" max="6388" width="15.5703125" style="17" bestFit="1" customWidth="1"/>
    <col min="6389" max="6389" width="21.28515625" style="17" customWidth="1"/>
    <col min="6390" max="6631" width="11.42578125" style="17"/>
    <col min="6632" max="6632" width="16.42578125" style="17" customWidth="1"/>
    <col min="6633" max="6633" width="16" style="17" customWidth="1"/>
    <col min="6634" max="6634" width="10" style="17" customWidth="1"/>
    <col min="6635" max="6635" width="25.85546875" style="17" customWidth="1"/>
    <col min="6636" max="6636" width="21.28515625" style="17" customWidth="1"/>
    <col min="6637" max="6637" width="22.5703125" style="17" customWidth="1"/>
    <col min="6638" max="6638" width="23" style="17" customWidth="1"/>
    <col min="6639" max="6639" width="22" style="17" customWidth="1"/>
    <col min="6640" max="6640" width="20.42578125" style="17" customWidth="1"/>
    <col min="6641" max="6642" width="20.28515625" style="17" bestFit="1" customWidth="1"/>
    <col min="6643" max="6644" width="15.5703125" style="17" bestFit="1" customWidth="1"/>
    <col min="6645" max="6645" width="21.28515625" style="17" customWidth="1"/>
    <col min="6646" max="6887" width="11.42578125" style="17"/>
    <col min="6888" max="6888" width="16.42578125" style="17" customWidth="1"/>
    <col min="6889" max="6889" width="16" style="17" customWidth="1"/>
    <col min="6890" max="6890" width="10" style="17" customWidth="1"/>
    <col min="6891" max="6891" width="25.85546875" style="17" customWidth="1"/>
    <col min="6892" max="6892" width="21.28515625" style="17" customWidth="1"/>
    <col min="6893" max="6893" width="22.5703125" style="17" customWidth="1"/>
    <col min="6894" max="6894" width="23" style="17" customWidth="1"/>
    <col min="6895" max="6895" width="22" style="17" customWidth="1"/>
    <col min="6896" max="6896" width="20.42578125" style="17" customWidth="1"/>
    <col min="6897" max="6898" width="20.28515625" style="17" bestFit="1" customWidth="1"/>
    <col min="6899" max="6900" width="15.5703125" style="17" bestFit="1" customWidth="1"/>
    <col min="6901" max="6901" width="21.28515625" style="17" customWidth="1"/>
    <col min="6902" max="7143" width="11.42578125" style="17"/>
    <col min="7144" max="7144" width="16.42578125" style="17" customWidth="1"/>
    <col min="7145" max="7145" width="16" style="17" customWidth="1"/>
    <col min="7146" max="7146" width="10" style="17" customWidth="1"/>
    <col min="7147" max="7147" width="25.85546875" style="17" customWidth="1"/>
    <col min="7148" max="7148" width="21.28515625" style="17" customWidth="1"/>
    <col min="7149" max="7149" width="22.5703125" style="17" customWidth="1"/>
    <col min="7150" max="7150" width="23" style="17" customWidth="1"/>
    <col min="7151" max="7151" width="22" style="17" customWidth="1"/>
    <col min="7152" max="7152" width="20.42578125" style="17" customWidth="1"/>
    <col min="7153" max="7154" width="20.28515625" style="17" bestFit="1" customWidth="1"/>
    <col min="7155" max="7156" width="15.5703125" style="17" bestFit="1" customWidth="1"/>
    <col min="7157" max="7157" width="21.28515625" style="17" customWidth="1"/>
    <col min="7158" max="7399" width="11.42578125" style="17"/>
    <col min="7400" max="7400" width="16.42578125" style="17" customWidth="1"/>
    <col min="7401" max="7401" width="16" style="17" customWidth="1"/>
    <col min="7402" max="7402" width="10" style="17" customWidth="1"/>
    <col min="7403" max="7403" width="25.85546875" style="17" customWidth="1"/>
    <col min="7404" max="7404" width="21.28515625" style="17" customWidth="1"/>
    <col min="7405" max="7405" width="22.5703125" style="17" customWidth="1"/>
    <col min="7406" max="7406" width="23" style="17" customWidth="1"/>
    <col min="7407" max="7407" width="22" style="17" customWidth="1"/>
    <col min="7408" max="7408" width="20.42578125" style="17" customWidth="1"/>
    <col min="7409" max="7410" width="20.28515625" style="17" bestFit="1" customWidth="1"/>
    <col min="7411" max="7412" width="15.5703125" style="17" bestFit="1" customWidth="1"/>
    <col min="7413" max="7413" width="21.28515625" style="17" customWidth="1"/>
    <col min="7414" max="7655" width="11.42578125" style="17"/>
    <col min="7656" max="7656" width="16.42578125" style="17" customWidth="1"/>
    <col min="7657" max="7657" width="16" style="17" customWidth="1"/>
    <col min="7658" max="7658" width="10" style="17" customWidth="1"/>
    <col min="7659" max="7659" width="25.85546875" style="17" customWidth="1"/>
    <col min="7660" max="7660" width="21.28515625" style="17" customWidth="1"/>
    <col min="7661" max="7661" width="22.5703125" style="17" customWidth="1"/>
    <col min="7662" max="7662" width="23" style="17" customWidth="1"/>
    <col min="7663" max="7663" width="22" style="17" customWidth="1"/>
    <col min="7664" max="7664" width="20.42578125" style="17" customWidth="1"/>
    <col min="7665" max="7666" width="20.28515625" style="17" bestFit="1" customWidth="1"/>
    <col min="7667" max="7668" width="15.5703125" style="17" bestFit="1" customWidth="1"/>
    <col min="7669" max="7669" width="21.28515625" style="17" customWidth="1"/>
    <col min="7670" max="7911" width="11.42578125" style="17"/>
    <col min="7912" max="7912" width="16.42578125" style="17" customWidth="1"/>
    <col min="7913" max="7913" width="16" style="17" customWidth="1"/>
    <col min="7914" max="7914" width="10" style="17" customWidth="1"/>
    <col min="7915" max="7915" width="25.85546875" style="17" customWidth="1"/>
    <col min="7916" max="7916" width="21.28515625" style="17" customWidth="1"/>
    <col min="7917" max="7917" width="22.5703125" style="17" customWidth="1"/>
    <col min="7918" max="7918" width="23" style="17" customWidth="1"/>
    <col min="7919" max="7919" width="22" style="17" customWidth="1"/>
    <col min="7920" max="7920" width="20.42578125" style="17" customWidth="1"/>
    <col min="7921" max="7922" width="20.28515625" style="17" bestFit="1" customWidth="1"/>
    <col min="7923" max="7924" width="15.5703125" style="17" bestFit="1" customWidth="1"/>
    <col min="7925" max="7925" width="21.28515625" style="17" customWidth="1"/>
    <col min="7926" max="8167" width="11.42578125" style="17"/>
    <col min="8168" max="8168" width="16.42578125" style="17" customWidth="1"/>
    <col min="8169" max="8169" width="16" style="17" customWidth="1"/>
    <col min="8170" max="8170" width="10" style="17" customWidth="1"/>
    <col min="8171" max="8171" width="25.85546875" style="17" customWidth="1"/>
    <col min="8172" max="8172" width="21.28515625" style="17" customWidth="1"/>
    <col min="8173" max="8173" width="22.5703125" style="17" customWidth="1"/>
    <col min="8174" max="8174" width="23" style="17" customWidth="1"/>
    <col min="8175" max="8175" width="22" style="17" customWidth="1"/>
    <col min="8176" max="8176" width="20.42578125" style="17" customWidth="1"/>
    <col min="8177" max="8178" width="20.28515625" style="17" bestFit="1" customWidth="1"/>
    <col min="8179" max="8180" width="15.5703125" style="17" bestFit="1" customWidth="1"/>
    <col min="8181" max="8181" width="21.28515625" style="17" customWidth="1"/>
    <col min="8182" max="8423" width="11.42578125" style="17"/>
    <col min="8424" max="8424" width="16.42578125" style="17" customWidth="1"/>
    <col min="8425" max="8425" width="16" style="17" customWidth="1"/>
    <col min="8426" max="8426" width="10" style="17" customWidth="1"/>
    <col min="8427" max="8427" width="25.85546875" style="17" customWidth="1"/>
    <col min="8428" max="8428" width="21.28515625" style="17" customWidth="1"/>
    <col min="8429" max="8429" width="22.5703125" style="17" customWidth="1"/>
    <col min="8430" max="8430" width="23" style="17" customWidth="1"/>
    <col min="8431" max="8431" width="22" style="17" customWidth="1"/>
    <col min="8432" max="8432" width="20.42578125" style="17" customWidth="1"/>
    <col min="8433" max="8434" width="20.28515625" style="17" bestFit="1" customWidth="1"/>
    <col min="8435" max="8436" width="15.5703125" style="17" bestFit="1" customWidth="1"/>
    <col min="8437" max="8437" width="21.28515625" style="17" customWidth="1"/>
    <col min="8438" max="8679" width="11.42578125" style="17"/>
    <col min="8680" max="8680" width="16.42578125" style="17" customWidth="1"/>
    <col min="8681" max="8681" width="16" style="17" customWidth="1"/>
    <col min="8682" max="8682" width="10" style="17" customWidth="1"/>
    <col min="8683" max="8683" width="25.85546875" style="17" customWidth="1"/>
    <col min="8684" max="8684" width="21.28515625" style="17" customWidth="1"/>
    <col min="8685" max="8685" width="22.5703125" style="17" customWidth="1"/>
    <col min="8686" max="8686" width="23" style="17" customWidth="1"/>
    <col min="8687" max="8687" width="22" style="17" customWidth="1"/>
    <col min="8688" max="8688" width="20.42578125" style="17" customWidth="1"/>
    <col min="8689" max="8690" width="20.28515625" style="17" bestFit="1" customWidth="1"/>
    <col min="8691" max="8692" width="15.5703125" style="17" bestFit="1" customWidth="1"/>
    <col min="8693" max="8693" width="21.28515625" style="17" customWidth="1"/>
    <col min="8694" max="8935" width="11.42578125" style="17"/>
    <col min="8936" max="8936" width="16.42578125" style="17" customWidth="1"/>
    <col min="8937" max="8937" width="16" style="17" customWidth="1"/>
    <col min="8938" max="8938" width="10" style="17" customWidth="1"/>
    <col min="8939" max="8939" width="25.85546875" style="17" customWidth="1"/>
    <col min="8940" max="8940" width="21.28515625" style="17" customWidth="1"/>
    <col min="8941" max="8941" width="22.5703125" style="17" customWidth="1"/>
    <col min="8942" max="8942" width="23" style="17" customWidth="1"/>
    <col min="8943" max="8943" width="22" style="17" customWidth="1"/>
    <col min="8944" max="8944" width="20.42578125" style="17" customWidth="1"/>
    <col min="8945" max="8946" width="20.28515625" style="17" bestFit="1" customWidth="1"/>
    <col min="8947" max="8948" width="15.5703125" style="17" bestFit="1" customWidth="1"/>
    <col min="8949" max="8949" width="21.28515625" style="17" customWidth="1"/>
    <col min="8950" max="9191" width="11.42578125" style="17"/>
    <col min="9192" max="9192" width="16.42578125" style="17" customWidth="1"/>
    <col min="9193" max="9193" width="16" style="17" customWidth="1"/>
    <col min="9194" max="9194" width="10" style="17" customWidth="1"/>
    <col min="9195" max="9195" width="25.85546875" style="17" customWidth="1"/>
    <col min="9196" max="9196" width="21.28515625" style="17" customWidth="1"/>
    <col min="9197" max="9197" width="22.5703125" style="17" customWidth="1"/>
    <col min="9198" max="9198" width="23" style="17" customWidth="1"/>
    <col min="9199" max="9199" width="22" style="17" customWidth="1"/>
    <col min="9200" max="9200" width="20.42578125" style="17" customWidth="1"/>
    <col min="9201" max="9202" width="20.28515625" style="17" bestFit="1" customWidth="1"/>
    <col min="9203" max="9204" width="15.5703125" style="17" bestFit="1" customWidth="1"/>
    <col min="9205" max="9205" width="21.28515625" style="17" customWidth="1"/>
    <col min="9206" max="9447" width="11.42578125" style="17"/>
    <col min="9448" max="9448" width="16.42578125" style="17" customWidth="1"/>
    <col min="9449" max="9449" width="16" style="17" customWidth="1"/>
    <col min="9450" max="9450" width="10" style="17" customWidth="1"/>
    <col min="9451" max="9451" width="25.85546875" style="17" customWidth="1"/>
    <col min="9452" max="9452" width="21.28515625" style="17" customWidth="1"/>
    <col min="9453" max="9453" width="22.5703125" style="17" customWidth="1"/>
    <col min="9454" max="9454" width="23" style="17" customWidth="1"/>
    <col min="9455" max="9455" width="22" style="17" customWidth="1"/>
    <col min="9456" max="9456" width="20.42578125" style="17" customWidth="1"/>
    <col min="9457" max="9458" width="20.28515625" style="17" bestFit="1" customWidth="1"/>
    <col min="9459" max="9460" width="15.5703125" style="17" bestFit="1" customWidth="1"/>
    <col min="9461" max="9461" width="21.28515625" style="17" customWidth="1"/>
    <col min="9462" max="9703" width="11.42578125" style="17"/>
    <col min="9704" max="9704" width="16.42578125" style="17" customWidth="1"/>
    <col min="9705" max="9705" width="16" style="17" customWidth="1"/>
    <col min="9706" max="9706" width="10" style="17" customWidth="1"/>
    <col min="9707" max="9707" width="25.85546875" style="17" customWidth="1"/>
    <col min="9708" max="9708" width="21.28515625" style="17" customWidth="1"/>
    <col min="9709" max="9709" width="22.5703125" style="17" customWidth="1"/>
    <col min="9710" max="9710" width="23" style="17" customWidth="1"/>
    <col min="9711" max="9711" width="22" style="17" customWidth="1"/>
    <col min="9712" max="9712" width="20.42578125" style="17" customWidth="1"/>
    <col min="9713" max="9714" width="20.28515625" style="17" bestFit="1" customWidth="1"/>
    <col min="9715" max="9716" width="15.5703125" style="17" bestFit="1" customWidth="1"/>
    <col min="9717" max="9717" width="21.28515625" style="17" customWidth="1"/>
    <col min="9718" max="9959" width="11.42578125" style="17"/>
    <col min="9960" max="9960" width="16.42578125" style="17" customWidth="1"/>
    <col min="9961" max="9961" width="16" style="17" customWidth="1"/>
    <col min="9962" max="9962" width="10" style="17" customWidth="1"/>
    <col min="9963" max="9963" width="25.85546875" style="17" customWidth="1"/>
    <col min="9964" max="9964" width="21.28515625" style="17" customWidth="1"/>
    <col min="9965" max="9965" width="22.5703125" style="17" customWidth="1"/>
    <col min="9966" max="9966" width="23" style="17" customWidth="1"/>
    <col min="9967" max="9967" width="22" style="17" customWidth="1"/>
    <col min="9968" max="9968" width="20.42578125" style="17" customWidth="1"/>
    <col min="9969" max="9970" width="20.28515625" style="17" bestFit="1" customWidth="1"/>
    <col min="9971" max="9972" width="15.5703125" style="17" bestFit="1" customWidth="1"/>
    <col min="9973" max="9973" width="21.28515625" style="17" customWidth="1"/>
    <col min="9974" max="10215" width="11.42578125" style="17"/>
    <col min="10216" max="10216" width="16.42578125" style="17" customWidth="1"/>
    <col min="10217" max="10217" width="16" style="17" customWidth="1"/>
    <col min="10218" max="10218" width="10" style="17" customWidth="1"/>
    <col min="10219" max="10219" width="25.85546875" style="17" customWidth="1"/>
    <col min="10220" max="10220" width="21.28515625" style="17" customWidth="1"/>
    <col min="10221" max="10221" width="22.5703125" style="17" customWidth="1"/>
    <col min="10222" max="10222" width="23" style="17" customWidth="1"/>
    <col min="10223" max="10223" width="22" style="17" customWidth="1"/>
    <col min="10224" max="10224" width="20.42578125" style="17" customWidth="1"/>
    <col min="10225" max="10226" width="20.28515625" style="17" bestFit="1" customWidth="1"/>
    <col min="10227" max="10228" width="15.5703125" style="17" bestFit="1" customWidth="1"/>
    <col min="10229" max="10229" width="21.28515625" style="17" customWidth="1"/>
    <col min="10230" max="10471" width="11.42578125" style="17"/>
    <col min="10472" max="10472" width="16.42578125" style="17" customWidth="1"/>
    <col min="10473" max="10473" width="16" style="17" customWidth="1"/>
    <col min="10474" max="10474" width="10" style="17" customWidth="1"/>
    <col min="10475" max="10475" width="25.85546875" style="17" customWidth="1"/>
    <col min="10476" max="10476" width="21.28515625" style="17" customWidth="1"/>
    <col min="10477" max="10477" width="22.5703125" style="17" customWidth="1"/>
    <col min="10478" max="10478" width="23" style="17" customWidth="1"/>
    <col min="10479" max="10479" width="22" style="17" customWidth="1"/>
    <col min="10480" max="10480" width="20.42578125" style="17" customWidth="1"/>
    <col min="10481" max="10482" width="20.28515625" style="17" bestFit="1" customWidth="1"/>
    <col min="10483" max="10484" width="15.5703125" style="17" bestFit="1" customWidth="1"/>
    <col min="10485" max="10485" width="21.28515625" style="17" customWidth="1"/>
    <col min="10486" max="10727" width="11.42578125" style="17"/>
    <col min="10728" max="10728" width="16.42578125" style="17" customWidth="1"/>
    <col min="10729" max="10729" width="16" style="17" customWidth="1"/>
    <col min="10730" max="10730" width="10" style="17" customWidth="1"/>
    <col min="10731" max="10731" width="25.85546875" style="17" customWidth="1"/>
    <col min="10732" max="10732" width="21.28515625" style="17" customWidth="1"/>
    <col min="10733" max="10733" width="22.5703125" style="17" customWidth="1"/>
    <col min="10734" max="10734" width="23" style="17" customWidth="1"/>
    <col min="10735" max="10735" width="22" style="17" customWidth="1"/>
    <col min="10736" max="10736" width="20.42578125" style="17" customWidth="1"/>
    <col min="10737" max="10738" width="20.28515625" style="17" bestFit="1" customWidth="1"/>
    <col min="10739" max="10740" width="15.5703125" style="17" bestFit="1" customWidth="1"/>
    <col min="10741" max="10741" width="21.28515625" style="17" customWidth="1"/>
    <col min="10742" max="10983" width="11.42578125" style="17"/>
    <col min="10984" max="10984" width="16.42578125" style="17" customWidth="1"/>
    <col min="10985" max="10985" width="16" style="17" customWidth="1"/>
    <col min="10986" max="10986" width="10" style="17" customWidth="1"/>
    <col min="10987" max="10987" width="25.85546875" style="17" customWidth="1"/>
    <col min="10988" max="10988" width="21.28515625" style="17" customWidth="1"/>
    <col min="10989" max="10989" width="22.5703125" style="17" customWidth="1"/>
    <col min="10990" max="10990" width="23" style="17" customWidth="1"/>
    <col min="10991" max="10991" width="22" style="17" customWidth="1"/>
    <col min="10992" max="10992" width="20.42578125" style="17" customWidth="1"/>
    <col min="10993" max="10994" width="20.28515625" style="17" bestFit="1" customWidth="1"/>
    <col min="10995" max="10996" width="15.5703125" style="17" bestFit="1" customWidth="1"/>
    <col min="10997" max="10997" width="21.28515625" style="17" customWidth="1"/>
    <col min="10998" max="11239" width="11.42578125" style="17"/>
    <col min="11240" max="11240" width="16.42578125" style="17" customWidth="1"/>
    <col min="11241" max="11241" width="16" style="17" customWidth="1"/>
    <col min="11242" max="11242" width="10" style="17" customWidth="1"/>
    <col min="11243" max="11243" width="25.85546875" style="17" customWidth="1"/>
    <col min="11244" max="11244" width="21.28515625" style="17" customWidth="1"/>
    <col min="11245" max="11245" width="22.5703125" style="17" customWidth="1"/>
    <col min="11246" max="11246" width="23" style="17" customWidth="1"/>
    <col min="11247" max="11247" width="22" style="17" customWidth="1"/>
    <col min="11248" max="11248" width="20.42578125" style="17" customWidth="1"/>
    <col min="11249" max="11250" width="20.28515625" style="17" bestFit="1" customWidth="1"/>
    <col min="11251" max="11252" width="15.5703125" style="17" bestFit="1" customWidth="1"/>
    <col min="11253" max="11253" width="21.28515625" style="17" customWidth="1"/>
    <col min="11254" max="11495" width="11.42578125" style="17"/>
    <col min="11496" max="11496" width="16.42578125" style="17" customWidth="1"/>
    <col min="11497" max="11497" width="16" style="17" customWidth="1"/>
    <col min="11498" max="11498" width="10" style="17" customWidth="1"/>
    <col min="11499" max="11499" width="25.85546875" style="17" customWidth="1"/>
    <col min="11500" max="11500" width="21.28515625" style="17" customWidth="1"/>
    <col min="11501" max="11501" width="22.5703125" style="17" customWidth="1"/>
    <col min="11502" max="11502" width="23" style="17" customWidth="1"/>
    <col min="11503" max="11503" width="22" style="17" customWidth="1"/>
    <col min="11504" max="11504" width="20.42578125" style="17" customWidth="1"/>
    <col min="11505" max="11506" width="20.28515625" style="17" bestFit="1" customWidth="1"/>
    <col min="11507" max="11508" width="15.5703125" style="17" bestFit="1" customWidth="1"/>
    <col min="11509" max="11509" width="21.28515625" style="17" customWidth="1"/>
    <col min="11510" max="11751" width="11.42578125" style="17"/>
    <col min="11752" max="11752" width="16.42578125" style="17" customWidth="1"/>
    <col min="11753" max="11753" width="16" style="17" customWidth="1"/>
    <col min="11754" max="11754" width="10" style="17" customWidth="1"/>
    <col min="11755" max="11755" width="25.85546875" style="17" customWidth="1"/>
    <col min="11756" max="11756" width="21.28515625" style="17" customWidth="1"/>
    <col min="11757" max="11757" width="22.5703125" style="17" customWidth="1"/>
    <col min="11758" max="11758" width="23" style="17" customWidth="1"/>
    <col min="11759" max="11759" width="22" style="17" customWidth="1"/>
    <col min="11760" max="11760" width="20.42578125" style="17" customWidth="1"/>
    <col min="11761" max="11762" width="20.28515625" style="17" bestFit="1" customWidth="1"/>
    <col min="11763" max="11764" width="15.5703125" style="17" bestFit="1" customWidth="1"/>
    <col min="11765" max="11765" width="21.28515625" style="17" customWidth="1"/>
    <col min="11766" max="12007" width="11.42578125" style="17"/>
    <col min="12008" max="12008" width="16.42578125" style="17" customWidth="1"/>
    <col min="12009" max="12009" width="16" style="17" customWidth="1"/>
    <col min="12010" max="12010" width="10" style="17" customWidth="1"/>
    <col min="12011" max="12011" width="25.85546875" style="17" customWidth="1"/>
    <col min="12012" max="12012" width="21.28515625" style="17" customWidth="1"/>
    <col min="12013" max="12013" width="22.5703125" style="17" customWidth="1"/>
    <col min="12014" max="12014" width="23" style="17" customWidth="1"/>
    <col min="12015" max="12015" width="22" style="17" customWidth="1"/>
    <col min="12016" max="12016" width="20.42578125" style="17" customWidth="1"/>
    <col min="12017" max="12018" width="20.28515625" style="17" bestFit="1" customWidth="1"/>
    <col min="12019" max="12020" width="15.5703125" style="17" bestFit="1" customWidth="1"/>
    <col min="12021" max="12021" width="21.28515625" style="17" customWidth="1"/>
    <col min="12022" max="12263" width="11.42578125" style="17"/>
    <col min="12264" max="12264" width="16.42578125" style="17" customWidth="1"/>
    <col min="12265" max="12265" width="16" style="17" customWidth="1"/>
    <col min="12266" max="12266" width="10" style="17" customWidth="1"/>
    <col min="12267" max="12267" width="25.85546875" style="17" customWidth="1"/>
    <col min="12268" max="12268" width="21.28515625" style="17" customWidth="1"/>
    <col min="12269" max="12269" width="22.5703125" style="17" customWidth="1"/>
    <col min="12270" max="12270" width="23" style="17" customWidth="1"/>
    <col min="12271" max="12271" width="22" style="17" customWidth="1"/>
    <col min="12272" max="12272" width="20.42578125" style="17" customWidth="1"/>
    <col min="12273" max="12274" width="20.28515625" style="17" bestFit="1" customWidth="1"/>
    <col min="12275" max="12276" width="15.5703125" style="17" bestFit="1" customWidth="1"/>
    <col min="12277" max="12277" width="21.28515625" style="17" customWidth="1"/>
    <col min="12278" max="12519" width="11.42578125" style="17"/>
    <col min="12520" max="12520" width="16.42578125" style="17" customWidth="1"/>
    <col min="12521" max="12521" width="16" style="17" customWidth="1"/>
    <col min="12522" max="12522" width="10" style="17" customWidth="1"/>
    <col min="12523" max="12523" width="25.85546875" style="17" customWidth="1"/>
    <col min="12524" max="12524" width="21.28515625" style="17" customWidth="1"/>
    <col min="12525" max="12525" width="22.5703125" style="17" customWidth="1"/>
    <col min="12526" max="12526" width="23" style="17" customWidth="1"/>
    <col min="12527" max="12527" width="22" style="17" customWidth="1"/>
    <col min="12528" max="12528" width="20.42578125" style="17" customWidth="1"/>
    <col min="12529" max="12530" width="20.28515625" style="17" bestFit="1" customWidth="1"/>
    <col min="12531" max="12532" width="15.5703125" style="17" bestFit="1" customWidth="1"/>
    <col min="12533" max="12533" width="21.28515625" style="17" customWidth="1"/>
    <col min="12534" max="12775" width="11.42578125" style="17"/>
    <col min="12776" max="12776" width="16.42578125" style="17" customWidth="1"/>
    <col min="12777" max="12777" width="16" style="17" customWidth="1"/>
    <col min="12778" max="12778" width="10" style="17" customWidth="1"/>
    <col min="12779" max="12779" width="25.85546875" style="17" customWidth="1"/>
    <col min="12780" max="12780" width="21.28515625" style="17" customWidth="1"/>
    <col min="12781" max="12781" width="22.5703125" style="17" customWidth="1"/>
    <col min="12782" max="12782" width="23" style="17" customWidth="1"/>
    <col min="12783" max="12783" width="22" style="17" customWidth="1"/>
    <col min="12784" max="12784" width="20.42578125" style="17" customWidth="1"/>
    <col min="12785" max="12786" width="20.28515625" style="17" bestFit="1" customWidth="1"/>
    <col min="12787" max="12788" width="15.5703125" style="17" bestFit="1" customWidth="1"/>
    <col min="12789" max="12789" width="21.28515625" style="17" customWidth="1"/>
    <col min="12790" max="13031" width="11.42578125" style="17"/>
    <col min="13032" max="13032" width="16.42578125" style="17" customWidth="1"/>
    <col min="13033" max="13033" width="16" style="17" customWidth="1"/>
    <col min="13034" max="13034" width="10" style="17" customWidth="1"/>
    <col min="13035" max="13035" width="25.85546875" style="17" customWidth="1"/>
    <col min="13036" max="13036" width="21.28515625" style="17" customWidth="1"/>
    <col min="13037" max="13037" width="22.5703125" style="17" customWidth="1"/>
    <col min="13038" max="13038" width="23" style="17" customWidth="1"/>
    <col min="13039" max="13039" width="22" style="17" customWidth="1"/>
    <col min="13040" max="13040" width="20.42578125" style="17" customWidth="1"/>
    <col min="13041" max="13042" width="20.28515625" style="17" bestFit="1" customWidth="1"/>
    <col min="13043" max="13044" width="15.5703125" style="17" bestFit="1" customWidth="1"/>
    <col min="13045" max="13045" width="21.28515625" style="17" customWidth="1"/>
    <col min="13046" max="13287" width="11.42578125" style="17"/>
    <col min="13288" max="13288" width="16.42578125" style="17" customWidth="1"/>
    <col min="13289" max="13289" width="16" style="17" customWidth="1"/>
    <col min="13290" max="13290" width="10" style="17" customWidth="1"/>
    <col min="13291" max="13291" width="25.85546875" style="17" customWidth="1"/>
    <col min="13292" max="13292" width="21.28515625" style="17" customWidth="1"/>
    <col min="13293" max="13293" width="22.5703125" style="17" customWidth="1"/>
    <col min="13294" max="13294" width="23" style="17" customWidth="1"/>
    <col min="13295" max="13295" width="22" style="17" customWidth="1"/>
    <col min="13296" max="13296" width="20.42578125" style="17" customWidth="1"/>
    <col min="13297" max="13298" width="20.28515625" style="17" bestFit="1" customWidth="1"/>
    <col min="13299" max="13300" width="15.5703125" style="17" bestFit="1" customWidth="1"/>
    <col min="13301" max="13301" width="21.28515625" style="17" customWidth="1"/>
    <col min="13302" max="13543" width="11.42578125" style="17"/>
    <col min="13544" max="13544" width="16.42578125" style="17" customWidth="1"/>
    <col min="13545" max="13545" width="16" style="17" customWidth="1"/>
    <col min="13546" max="13546" width="10" style="17" customWidth="1"/>
    <col min="13547" max="13547" width="25.85546875" style="17" customWidth="1"/>
    <col min="13548" max="13548" width="21.28515625" style="17" customWidth="1"/>
    <col min="13549" max="13549" width="22.5703125" style="17" customWidth="1"/>
    <col min="13550" max="13550" width="23" style="17" customWidth="1"/>
    <col min="13551" max="13551" width="22" style="17" customWidth="1"/>
    <col min="13552" max="13552" width="20.42578125" style="17" customWidth="1"/>
    <col min="13553" max="13554" width="20.28515625" style="17" bestFit="1" customWidth="1"/>
    <col min="13555" max="13556" width="15.5703125" style="17" bestFit="1" customWidth="1"/>
    <col min="13557" max="13557" width="21.28515625" style="17" customWidth="1"/>
    <col min="13558" max="13799" width="11.42578125" style="17"/>
    <col min="13800" max="13800" width="16.42578125" style="17" customWidth="1"/>
    <col min="13801" max="13801" width="16" style="17" customWidth="1"/>
    <col min="13802" max="13802" width="10" style="17" customWidth="1"/>
    <col min="13803" max="13803" width="25.85546875" style="17" customWidth="1"/>
    <col min="13804" max="13804" width="21.28515625" style="17" customWidth="1"/>
    <col min="13805" max="13805" width="22.5703125" style="17" customWidth="1"/>
    <col min="13806" max="13806" width="23" style="17" customWidth="1"/>
    <col min="13807" max="13807" width="22" style="17" customWidth="1"/>
    <col min="13808" max="13808" width="20.42578125" style="17" customWidth="1"/>
    <col min="13809" max="13810" width="20.28515625" style="17" bestFit="1" customWidth="1"/>
    <col min="13811" max="13812" width="15.5703125" style="17" bestFit="1" customWidth="1"/>
    <col min="13813" max="13813" width="21.28515625" style="17" customWidth="1"/>
    <col min="13814" max="14055" width="11.42578125" style="17"/>
    <col min="14056" max="14056" width="16.42578125" style="17" customWidth="1"/>
    <col min="14057" max="14057" width="16" style="17" customWidth="1"/>
    <col min="14058" max="14058" width="10" style="17" customWidth="1"/>
    <col min="14059" max="14059" width="25.85546875" style="17" customWidth="1"/>
    <col min="14060" max="14060" width="21.28515625" style="17" customWidth="1"/>
    <col min="14061" max="14061" width="22.5703125" style="17" customWidth="1"/>
    <col min="14062" max="14062" width="23" style="17" customWidth="1"/>
    <col min="14063" max="14063" width="22" style="17" customWidth="1"/>
    <col min="14064" max="14064" width="20.42578125" style="17" customWidth="1"/>
    <col min="14065" max="14066" width="20.28515625" style="17" bestFit="1" customWidth="1"/>
    <col min="14067" max="14068" width="15.5703125" style="17" bestFit="1" customWidth="1"/>
    <col min="14069" max="14069" width="21.28515625" style="17" customWidth="1"/>
    <col min="14070" max="14311" width="11.42578125" style="17"/>
    <col min="14312" max="14312" width="16.42578125" style="17" customWidth="1"/>
    <col min="14313" max="14313" width="16" style="17" customWidth="1"/>
    <col min="14314" max="14314" width="10" style="17" customWidth="1"/>
    <col min="14315" max="14315" width="25.85546875" style="17" customWidth="1"/>
    <col min="14316" max="14316" width="21.28515625" style="17" customWidth="1"/>
    <col min="14317" max="14317" width="22.5703125" style="17" customWidth="1"/>
    <col min="14318" max="14318" width="23" style="17" customWidth="1"/>
    <col min="14319" max="14319" width="22" style="17" customWidth="1"/>
    <col min="14320" max="14320" width="20.42578125" style="17" customWidth="1"/>
    <col min="14321" max="14322" width="20.28515625" style="17" bestFit="1" customWidth="1"/>
    <col min="14323" max="14324" width="15.5703125" style="17" bestFit="1" customWidth="1"/>
    <col min="14325" max="14325" width="21.28515625" style="17" customWidth="1"/>
    <col min="14326" max="14567" width="11.42578125" style="17"/>
    <col min="14568" max="14568" width="16.42578125" style="17" customWidth="1"/>
    <col min="14569" max="14569" width="16" style="17" customWidth="1"/>
    <col min="14570" max="14570" width="10" style="17" customWidth="1"/>
    <col min="14571" max="14571" width="25.85546875" style="17" customWidth="1"/>
    <col min="14572" max="14572" width="21.28515625" style="17" customWidth="1"/>
    <col min="14573" max="14573" width="22.5703125" style="17" customWidth="1"/>
    <col min="14574" max="14574" width="23" style="17" customWidth="1"/>
    <col min="14575" max="14575" width="22" style="17" customWidth="1"/>
    <col min="14576" max="14576" width="20.42578125" style="17" customWidth="1"/>
    <col min="14577" max="14578" width="20.28515625" style="17" bestFit="1" customWidth="1"/>
    <col min="14579" max="14580" width="15.5703125" style="17" bestFit="1" customWidth="1"/>
    <col min="14581" max="14581" width="21.28515625" style="17" customWidth="1"/>
    <col min="14582" max="14823" width="11.42578125" style="17"/>
    <col min="14824" max="14824" width="16.42578125" style="17" customWidth="1"/>
    <col min="14825" max="14825" width="16" style="17" customWidth="1"/>
    <col min="14826" max="14826" width="10" style="17" customWidth="1"/>
    <col min="14827" max="14827" width="25.85546875" style="17" customWidth="1"/>
    <col min="14828" max="14828" width="21.28515625" style="17" customWidth="1"/>
    <col min="14829" max="14829" width="22.5703125" style="17" customWidth="1"/>
    <col min="14830" max="14830" width="23" style="17" customWidth="1"/>
    <col min="14831" max="14831" width="22" style="17" customWidth="1"/>
    <col min="14832" max="14832" width="20.42578125" style="17" customWidth="1"/>
    <col min="14833" max="14834" width="20.28515625" style="17" bestFit="1" customWidth="1"/>
    <col min="14835" max="14836" width="15.5703125" style="17" bestFit="1" customWidth="1"/>
    <col min="14837" max="14837" width="21.28515625" style="17" customWidth="1"/>
    <col min="14838" max="15079" width="11.42578125" style="17"/>
    <col min="15080" max="15080" width="16.42578125" style="17" customWidth="1"/>
    <col min="15081" max="15081" width="16" style="17" customWidth="1"/>
    <col min="15082" max="15082" width="10" style="17" customWidth="1"/>
    <col min="15083" max="15083" width="25.85546875" style="17" customWidth="1"/>
    <col min="15084" max="15084" width="21.28515625" style="17" customWidth="1"/>
    <col min="15085" max="15085" width="22.5703125" style="17" customWidth="1"/>
    <col min="15086" max="15086" width="23" style="17" customWidth="1"/>
    <col min="15087" max="15087" width="22" style="17" customWidth="1"/>
    <col min="15088" max="15088" width="20.42578125" style="17" customWidth="1"/>
    <col min="15089" max="15090" width="20.28515625" style="17" bestFit="1" customWidth="1"/>
    <col min="15091" max="15092" width="15.5703125" style="17" bestFit="1" customWidth="1"/>
    <col min="15093" max="15093" width="21.28515625" style="17" customWidth="1"/>
    <col min="15094" max="15335" width="11.42578125" style="17"/>
    <col min="15336" max="15336" width="16.42578125" style="17" customWidth="1"/>
    <col min="15337" max="15337" width="16" style="17" customWidth="1"/>
    <col min="15338" max="15338" width="10" style="17" customWidth="1"/>
    <col min="15339" max="15339" width="25.85546875" style="17" customWidth="1"/>
    <col min="15340" max="15340" width="21.28515625" style="17" customWidth="1"/>
    <col min="15341" max="15341" width="22.5703125" style="17" customWidth="1"/>
    <col min="15342" max="15342" width="23" style="17" customWidth="1"/>
    <col min="15343" max="15343" width="22" style="17" customWidth="1"/>
    <col min="15344" max="15344" width="20.42578125" style="17" customWidth="1"/>
    <col min="15345" max="15346" width="20.28515625" style="17" bestFit="1" customWidth="1"/>
    <col min="15347" max="15348" width="15.5703125" style="17" bestFit="1" customWidth="1"/>
    <col min="15349" max="15349" width="21.28515625" style="17" customWidth="1"/>
    <col min="15350" max="15591" width="11.42578125" style="17"/>
    <col min="15592" max="15592" width="16.42578125" style="17" customWidth="1"/>
    <col min="15593" max="15593" width="16" style="17" customWidth="1"/>
    <col min="15594" max="15594" width="10" style="17" customWidth="1"/>
    <col min="15595" max="15595" width="25.85546875" style="17" customWidth="1"/>
    <col min="15596" max="15596" width="21.28515625" style="17" customWidth="1"/>
    <col min="15597" max="15597" width="22.5703125" style="17" customWidth="1"/>
    <col min="15598" max="15598" width="23" style="17" customWidth="1"/>
    <col min="15599" max="15599" width="22" style="17" customWidth="1"/>
    <col min="15600" max="15600" width="20.42578125" style="17" customWidth="1"/>
    <col min="15601" max="15602" width="20.28515625" style="17" bestFit="1" customWidth="1"/>
    <col min="15603" max="15604" width="15.5703125" style="17" bestFit="1" customWidth="1"/>
    <col min="15605" max="15605" width="21.28515625" style="17" customWidth="1"/>
    <col min="15606" max="15847" width="11.42578125" style="17"/>
    <col min="15848" max="15848" width="16.42578125" style="17" customWidth="1"/>
    <col min="15849" max="15849" width="16" style="17" customWidth="1"/>
    <col min="15850" max="15850" width="10" style="17" customWidth="1"/>
    <col min="15851" max="15851" width="25.85546875" style="17" customWidth="1"/>
    <col min="15852" max="15852" width="21.28515625" style="17" customWidth="1"/>
    <col min="15853" max="15853" width="22.5703125" style="17" customWidth="1"/>
    <col min="15854" max="15854" width="23" style="17" customWidth="1"/>
    <col min="15855" max="15855" width="22" style="17" customWidth="1"/>
    <col min="15856" max="15856" width="20.42578125" style="17" customWidth="1"/>
    <col min="15857" max="15858" width="20.28515625" style="17" bestFit="1" customWidth="1"/>
    <col min="15859" max="15860" width="15.5703125" style="17" bestFit="1" customWidth="1"/>
    <col min="15861" max="15861" width="21.28515625" style="17" customWidth="1"/>
    <col min="15862" max="16103" width="11.42578125" style="17"/>
    <col min="16104" max="16104" width="16.42578125" style="17" customWidth="1"/>
    <col min="16105" max="16105" width="16" style="17" customWidth="1"/>
    <col min="16106" max="16106" width="10" style="17" customWidth="1"/>
    <col min="16107" max="16107" width="25.85546875" style="17" customWidth="1"/>
    <col min="16108" max="16108" width="21.28515625" style="17" customWidth="1"/>
    <col min="16109" max="16109" width="22.5703125" style="17" customWidth="1"/>
    <col min="16110" max="16110" width="23" style="17" customWidth="1"/>
    <col min="16111" max="16111" width="22" style="17" customWidth="1"/>
    <col min="16112" max="16112" width="20.42578125" style="17" customWidth="1"/>
    <col min="16113" max="16114" width="20.28515625" style="17" bestFit="1" customWidth="1"/>
    <col min="16115" max="16116" width="15.5703125" style="17" bestFit="1" customWidth="1"/>
    <col min="16117" max="16117" width="21.28515625" style="17" customWidth="1"/>
    <col min="16118" max="16384" width="11.42578125" style="17"/>
  </cols>
  <sheetData>
    <row r="1" spans="1:16" ht="15.75" x14ac:dyDescent="0.25">
      <c r="A1" s="217"/>
      <c r="B1" s="218"/>
    </row>
    <row r="2" spans="1:16" x14ac:dyDescent="0.25">
      <c r="A2" s="9"/>
      <c r="B2" s="6" t="s">
        <v>0</v>
      </c>
      <c r="C2" s="6"/>
    </row>
    <row r="3" spans="1:16" ht="15.75" x14ac:dyDescent="0.25">
      <c r="A3" s="9"/>
      <c r="B3" s="9" t="s">
        <v>1</v>
      </c>
      <c r="C3" s="9"/>
      <c r="D3" s="8"/>
      <c r="E3" s="75"/>
      <c r="F3" s="75"/>
      <c r="G3" s="8"/>
      <c r="H3" s="8"/>
      <c r="I3" s="8"/>
      <c r="J3" s="8"/>
      <c r="P3" s="8"/>
    </row>
    <row r="4" spans="1:16" ht="15.75" x14ac:dyDescent="0.25">
      <c r="A4" s="9"/>
      <c r="B4" s="9" t="s">
        <v>2</v>
      </c>
      <c r="C4" s="9"/>
      <c r="D4" s="8"/>
      <c r="E4" s="75"/>
      <c r="F4" s="75"/>
      <c r="G4" s="10"/>
      <c r="H4" s="10"/>
      <c r="I4" s="10"/>
      <c r="J4" s="10"/>
      <c r="P4" s="8"/>
    </row>
    <row r="5" spans="1:16" ht="15.75" x14ac:dyDescent="0.25">
      <c r="A5" s="10"/>
      <c r="B5" s="12" t="s">
        <v>3</v>
      </c>
      <c r="C5" s="12"/>
      <c r="D5" s="10"/>
      <c r="G5" s="21"/>
      <c r="H5" s="10"/>
      <c r="I5" s="13"/>
      <c r="J5" s="14"/>
    </row>
    <row r="6" spans="1:16" ht="15.75" x14ac:dyDescent="0.25">
      <c r="A6" s="9"/>
      <c r="B6" s="10" t="s">
        <v>1128</v>
      </c>
      <c r="C6" s="23"/>
      <c r="G6" s="21"/>
      <c r="H6" s="21"/>
      <c r="I6" s="14" t="s">
        <v>4</v>
      </c>
      <c r="J6" s="14" t="s">
        <v>1129</v>
      </c>
    </row>
    <row r="7" spans="1:16" x14ac:dyDescent="0.25">
      <c r="A7" s="9"/>
      <c r="C7" s="24"/>
      <c r="G7" s="21"/>
      <c r="H7" s="21"/>
      <c r="I7" s="21"/>
      <c r="J7" s="21"/>
    </row>
    <row r="8" spans="1:16" x14ac:dyDescent="0.25">
      <c r="A8" s="9"/>
      <c r="C8" s="24"/>
      <c r="G8" s="21"/>
      <c r="H8" s="21"/>
      <c r="I8" s="21"/>
      <c r="J8" s="21"/>
      <c r="K8" s="21"/>
      <c r="L8" s="21"/>
      <c r="M8" s="21"/>
      <c r="N8" s="21"/>
      <c r="O8" s="21"/>
    </row>
    <row r="9" spans="1:16" ht="15.75" customHeight="1" thickBot="1" x14ac:dyDescent="0.3">
      <c r="A9" s="285" t="s">
        <v>1137</v>
      </c>
      <c r="B9" s="285"/>
      <c r="C9" s="285"/>
      <c r="D9" s="280"/>
      <c r="E9" s="76"/>
      <c r="G9" s="21"/>
      <c r="H9" s="21"/>
      <c r="I9" s="21"/>
      <c r="J9" s="21"/>
      <c r="K9" s="21"/>
      <c r="L9" s="21"/>
      <c r="M9" s="21"/>
      <c r="N9" s="21"/>
      <c r="O9" s="21"/>
    </row>
    <row r="10" spans="1:16" s="25" customFormat="1" ht="48" x14ac:dyDescent="0.2">
      <c r="A10" s="220" t="s">
        <v>5</v>
      </c>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25">
      <c r="A11" s="221" t="s">
        <v>18</v>
      </c>
      <c r="B11" s="222" t="s">
        <v>19</v>
      </c>
      <c r="C11" s="186">
        <v>5000</v>
      </c>
      <c r="D11" s="187" t="s">
        <v>19</v>
      </c>
      <c r="E11" s="237">
        <v>4501094558.9053545</v>
      </c>
      <c r="F11" s="237">
        <v>0</v>
      </c>
      <c r="G11" s="189">
        <v>0</v>
      </c>
      <c r="H11" s="189">
        <v>3875453.27</v>
      </c>
      <c r="I11" s="189">
        <v>0</v>
      </c>
      <c r="J11" s="189">
        <v>0</v>
      </c>
      <c r="K11" s="189">
        <v>3218861039.29</v>
      </c>
      <c r="L11" s="189">
        <v>0</v>
      </c>
      <c r="M11" s="189">
        <v>0</v>
      </c>
      <c r="N11" s="189">
        <v>0</v>
      </c>
      <c r="O11" s="189">
        <v>0</v>
      </c>
      <c r="P11" s="189">
        <f>SUM(G11:O11)</f>
        <v>3222736492.5599999</v>
      </c>
    </row>
    <row r="12" spans="1:16" x14ac:dyDescent="0.2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25">
      <c r="A13" s="221" t="s">
        <v>18</v>
      </c>
      <c r="B13" s="190" t="s">
        <v>21</v>
      </c>
      <c r="C13" s="186">
        <v>13000</v>
      </c>
      <c r="D13" s="191" t="s">
        <v>21</v>
      </c>
      <c r="E13" s="237">
        <v>1355973361.7735472</v>
      </c>
      <c r="F13" s="237">
        <v>0</v>
      </c>
      <c r="G13" s="189">
        <v>0</v>
      </c>
      <c r="H13" s="189">
        <v>0</v>
      </c>
      <c r="I13" s="189">
        <v>0</v>
      </c>
      <c r="J13" s="189">
        <v>0</v>
      </c>
      <c r="K13" s="189">
        <v>364666470.00999999</v>
      </c>
      <c r="L13" s="189">
        <v>0</v>
      </c>
      <c r="M13" s="189">
        <v>572280.26</v>
      </c>
      <c r="N13" s="189">
        <v>0</v>
      </c>
      <c r="O13" s="189">
        <v>0</v>
      </c>
      <c r="P13" s="189">
        <f t="shared" si="0"/>
        <v>365238750.26999998</v>
      </c>
    </row>
    <row r="14" spans="1:16" x14ac:dyDescent="0.25">
      <c r="A14" s="221" t="s">
        <v>18</v>
      </c>
      <c r="B14" s="222" t="s">
        <v>22</v>
      </c>
      <c r="C14" s="186">
        <v>15000</v>
      </c>
      <c r="D14" s="187" t="s">
        <v>22</v>
      </c>
      <c r="E14" s="237">
        <v>1719801054.6115952</v>
      </c>
      <c r="F14" s="237">
        <v>0</v>
      </c>
      <c r="G14" s="189">
        <v>0</v>
      </c>
      <c r="H14" s="189">
        <v>1136287339.77</v>
      </c>
      <c r="I14" s="189">
        <v>133550212.91</v>
      </c>
      <c r="J14" s="189">
        <v>129136021.55999999</v>
      </c>
      <c r="K14" s="189">
        <v>0</v>
      </c>
      <c r="L14" s="189">
        <v>0</v>
      </c>
      <c r="M14" s="189">
        <v>0</v>
      </c>
      <c r="N14" s="189">
        <v>0</v>
      </c>
      <c r="O14" s="189">
        <v>0</v>
      </c>
      <c r="P14" s="189">
        <f t="shared" si="0"/>
        <v>1398973574.24</v>
      </c>
    </row>
    <row r="15" spans="1:16" x14ac:dyDescent="0.25">
      <c r="A15" s="221" t="s">
        <v>18</v>
      </c>
      <c r="B15" s="222" t="s">
        <v>23</v>
      </c>
      <c r="C15" s="186">
        <v>17000</v>
      </c>
      <c r="D15" s="187" t="s">
        <v>23</v>
      </c>
      <c r="E15" s="237">
        <v>820319362.89264679</v>
      </c>
      <c r="F15" s="237">
        <v>0</v>
      </c>
      <c r="G15" s="189">
        <v>0</v>
      </c>
      <c r="H15" s="189">
        <v>0</v>
      </c>
      <c r="I15" s="189">
        <v>0</v>
      </c>
      <c r="J15" s="189">
        <v>0</v>
      </c>
      <c r="K15" s="189">
        <v>270902324.29999995</v>
      </c>
      <c r="L15" s="189">
        <v>0</v>
      </c>
      <c r="M15" s="189">
        <v>0</v>
      </c>
      <c r="N15" s="189">
        <v>0</v>
      </c>
      <c r="O15" s="189">
        <v>0</v>
      </c>
      <c r="P15" s="189">
        <f t="shared" si="0"/>
        <v>270902324.29999995</v>
      </c>
    </row>
    <row r="16" spans="1:16" x14ac:dyDescent="0.25">
      <c r="A16" s="221" t="s">
        <v>18</v>
      </c>
      <c r="B16" s="222" t="s">
        <v>24</v>
      </c>
      <c r="C16" s="186">
        <v>18000</v>
      </c>
      <c r="D16" s="187" t="s">
        <v>24</v>
      </c>
      <c r="E16" s="237">
        <v>86379.293697466637</v>
      </c>
      <c r="F16" s="237">
        <v>0</v>
      </c>
      <c r="G16" s="189">
        <v>0</v>
      </c>
      <c r="H16" s="189">
        <v>0</v>
      </c>
      <c r="I16" s="189">
        <v>0</v>
      </c>
      <c r="J16" s="189">
        <v>0</v>
      </c>
      <c r="K16" s="189">
        <v>5445529.8099999996</v>
      </c>
      <c r="L16" s="189">
        <v>0</v>
      </c>
      <c r="M16" s="189">
        <v>875.86</v>
      </c>
      <c r="N16" s="189">
        <v>0</v>
      </c>
      <c r="O16" s="189">
        <v>0</v>
      </c>
      <c r="P16" s="189">
        <f t="shared" si="0"/>
        <v>5446405.6699999999</v>
      </c>
    </row>
    <row r="17" spans="1:16" x14ac:dyDescent="0.25">
      <c r="A17" s="221" t="s">
        <v>18</v>
      </c>
      <c r="B17" s="190" t="s">
        <v>25</v>
      </c>
      <c r="C17" s="186">
        <v>19000</v>
      </c>
      <c r="D17" s="191" t="s">
        <v>25</v>
      </c>
      <c r="E17" s="237">
        <v>748642684.22150326</v>
      </c>
      <c r="F17" s="237">
        <v>0</v>
      </c>
      <c r="G17" s="189">
        <v>0</v>
      </c>
      <c r="H17" s="189">
        <v>2241259.14</v>
      </c>
      <c r="I17" s="189">
        <v>0</v>
      </c>
      <c r="J17" s="189">
        <v>0</v>
      </c>
      <c r="K17" s="189">
        <v>71492524.019999996</v>
      </c>
      <c r="L17" s="189">
        <v>0</v>
      </c>
      <c r="M17" s="189">
        <v>0</v>
      </c>
      <c r="N17" s="189">
        <v>0</v>
      </c>
      <c r="O17" s="189">
        <v>0</v>
      </c>
      <c r="P17" s="189">
        <f t="shared" si="0"/>
        <v>73733783.159999996</v>
      </c>
    </row>
    <row r="18" spans="1:16" x14ac:dyDescent="0.25">
      <c r="A18" s="221" t="s">
        <v>18</v>
      </c>
      <c r="B18" s="222" t="s">
        <v>26</v>
      </c>
      <c r="C18" s="186">
        <v>20000</v>
      </c>
      <c r="D18" s="187" t="s">
        <v>26</v>
      </c>
      <c r="E18" s="237">
        <v>198972349147.56415</v>
      </c>
      <c r="F18" s="237">
        <v>0</v>
      </c>
      <c r="G18" s="189">
        <v>0</v>
      </c>
      <c r="H18" s="189">
        <v>93585319824.110001</v>
      </c>
      <c r="I18" s="189">
        <v>0</v>
      </c>
      <c r="J18" s="189">
        <v>0</v>
      </c>
      <c r="K18" s="189">
        <v>0</v>
      </c>
      <c r="L18" s="189">
        <v>0</v>
      </c>
      <c r="M18" s="189">
        <v>0</v>
      </c>
      <c r="N18" s="189">
        <v>0</v>
      </c>
      <c r="O18" s="189">
        <v>0</v>
      </c>
      <c r="P18" s="189">
        <f t="shared" si="0"/>
        <v>93585319824.110001</v>
      </c>
    </row>
    <row r="19" spans="1:16" x14ac:dyDescent="0.25">
      <c r="A19" s="221" t="s">
        <v>18</v>
      </c>
      <c r="B19" s="190" t="s">
        <v>27</v>
      </c>
      <c r="C19" s="186">
        <v>23000</v>
      </c>
      <c r="D19" s="191" t="s">
        <v>27</v>
      </c>
      <c r="E19" s="237">
        <v>21395231172.439774</v>
      </c>
      <c r="F19" s="237">
        <v>0</v>
      </c>
      <c r="G19" s="189">
        <v>0</v>
      </c>
      <c r="H19" s="189">
        <v>340717987.81000006</v>
      </c>
      <c r="I19" s="189">
        <v>0</v>
      </c>
      <c r="J19" s="189">
        <v>31753330.02</v>
      </c>
      <c r="K19" s="189">
        <v>259283464.19999999</v>
      </c>
      <c r="L19" s="189">
        <v>4322877930.5799999</v>
      </c>
      <c r="M19" s="189">
        <v>0</v>
      </c>
      <c r="N19" s="189">
        <v>0</v>
      </c>
      <c r="O19" s="189">
        <v>0</v>
      </c>
      <c r="P19" s="189">
        <f t="shared" si="0"/>
        <v>4954632712.6099997</v>
      </c>
    </row>
    <row r="20" spans="1:16" x14ac:dyDescent="0.25">
      <c r="A20" s="221" t="s">
        <v>18</v>
      </c>
      <c r="B20" s="222" t="s">
        <v>28</v>
      </c>
      <c r="C20" s="186">
        <v>25000</v>
      </c>
      <c r="D20" s="187" t="s">
        <v>28</v>
      </c>
      <c r="E20" s="237">
        <v>1933109350.1542008</v>
      </c>
      <c r="F20" s="237">
        <v>0</v>
      </c>
      <c r="G20" s="189">
        <v>0</v>
      </c>
      <c r="H20" s="189">
        <v>1103267490.5799999</v>
      </c>
      <c r="I20" s="189">
        <v>133550212.91</v>
      </c>
      <c r="J20" s="189">
        <v>71874350.709999993</v>
      </c>
      <c r="K20" s="189">
        <v>0</v>
      </c>
      <c r="L20" s="189">
        <v>0</v>
      </c>
      <c r="M20" s="189">
        <v>0</v>
      </c>
      <c r="N20" s="189">
        <v>117479066.33</v>
      </c>
      <c r="O20" s="189">
        <v>0</v>
      </c>
      <c r="P20" s="189">
        <f t="shared" si="0"/>
        <v>1426171120.53</v>
      </c>
    </row>
    <row r="21" spans="1:16" x14ac:dyDescent="0.25">
      <c r="A21" s="255" t="s">
        <v>18</v>
      </c>
      <c r="B21" s="115" t="s">
        <v>29</v>
      </c>
      <c r="C21" s="256">
        <v>27000</v>
      </c>
      <c r="D21" s="257" t="s">
        <v>29</v>
      </c>
      <c r="E21" s="237">
        <v>3223772477.697835</v>
      </c>
      <c r="F21" s="237">
        <v>0</v>
      </c>
      <c r="G21" s="189">
        <v>0</v>
      </c>
      <c r="H21" s="189">
        <v>0</v>
      </c>
      <c r="I21" s="189">
        <v>0</v>
      </c>
      <c r="J21" s="189">
        <v>0</v>
      </c>
      <c r="K21" s="189">
        <v>906702328.31999993</v>
      </c>
      <c r="L21" s="189">
        <v>0</v>
      </c>
      <c r="M21" s="189">
        <v>0</v>
      </c>
      <c r="N21" s="189">
        <v>0</v>
      </c>
      <c r="O21" s="189">
        <v>0</v>
      </c>
      <c r="P21" s="264">
        <f t="shared" si="0"/>
        <v>906702328.31999993</v>
      </c>
    </row>
    <row r="22" spans="1:16" x14ac:dyDescent="0.25">
      <c r="A22" s="255" t="s">
        <v>18</v>
      </c>
      <c r="B22" s="258" t="s">
        <v>30</v>
      </c>
      <c r="C22" s="256">
        <v>41000</v>
      </c>
      <c r="D22" s="259" t="s">
        <v>30</v>
      </c>
      <c r="E22" s="237">
        <v>55177807.356146455</v>
      </c>
      <c r="F22" s="237">
        <v>0</v>
      </c>
      <c r="G22" s="189">
        <v>0</v>
      </c>
      <c r="H22" s="189">
        <v>0</v>
      </c>
      <c r="I22" s="189">
        <v>0</v>
      </c>
      <c r="J22" s="189">
        <v>0</v>
      </c>
      <c r="K22" s="189">
        <v>38563112.280000001</v>
      </c>
      <c r="L22" s="189">
        <v>0</v>
      </c>
      <c r="M22" s="189">
        <v>0</v>
      </c>
      <c r="N22" s="189">
        <v>0</v>
      </c>
      <c r="O22" s="189">
        <v>0</v>
      </c>
      <c r="P22" s="264">
        <f t="shared" si="0"/>
        <v>38563112.280000001</v>
      </c>
    </row>
    <row r="23" spans="1:16" x14ac:dyDescent="0.25">
      <c r="A23" s="255" t="s">
        <v>18</v>
      </c>
      <c r="B23" s="258" t="s">
        <v>31</v>
      </c>
      <c r="C23" s="256">
        <v>44000</v>
      </c>
      <c r="D23" s="259" t="s">
        <v>31</v>
      </c>
      <c r="E23" s="237">
        <v>37623114665.409622</v>
      </c>
      <c r="F23" s="237">
        <v>0</v>
      </c>
      <c r="G23" s="189">
        <v>0</v>
      </c>
      <c r="H23" s="189">
        <v>17011806487.070002</v>
      </c>
      <c r="I23" s="189">
        <v>0</v>
      </c>
      <c r="J23" s="189">
        <v>0</v>
      </c>
      <c r="K23" s="189">
        <v>51430337.730000004</v>
      </c>
      <c r="L23" s="189">
        <v>0</v>
      </c>
      <c r="M23" s="189">
        <v>0</v>
      </c>
      <c r="N23" s="189">
        <v>0</v>
      </c>
      <c r="O23" s="189">
        <v>0</v>
      </c>
      <c r="P23" s="264">
        <f t="shared" si="0"/>
        <v>17063236824.800001</v>
      </c>
    </row>
    <row r="24" spans="1:16" x14ac:dyDescent="0.25">
      <c r="A24" s="255" t="s">
        <v>18</v>
      </c>
      <c r="B24" s="258" t="s">
        <v>32</v>
      </c>
      <c r="C24" s="256">
        <v>47000</v>
      </c>
      <c r="D24" s="259" t="s">
        <v>32</v>
      </c>
      <c r="E24" s="237">
        <v>0</v>
      </c>
      <c r="F24" s="237">
        <v>0</v>
      </c>
      <c r="G24" s="189">
        <v>0</v>
      </c>
      <c r="H24" s="189">
        <v>0</v>
      </c>
      <c r="I24" s="189">
        <v>0</v>
      </c>
      <c r="J24" s="189">
        <v>0</v>
      </c>
      <c r="K24" s="189">
        <v>0</v>
      </c>
      <c r="L24" s="189">
        <v>0</v>
      </c>
      <c r="M24" s="189">
        <v>0</v>
      </c>
      <c r="N24" s="189">
        <v>0</v>
      </c>
      <c r="O24" s="189">
        <v>0</v>
      </c>
      <c r="P24" s="264">
        <f t="shared" si="0"/>
        <v>0</v>
      </c>
    </row>
    <row r="25" spans="1:16" x14ac:dyDescent="0.2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25">
      <c r="A26" s="255" t="s">
        <v>18</v>
      </c>
      <c r="B26" s="258" t="s">
        <v>34</v>
      </c>
      <c r="C26" s="256">
        <v>52000</v>
      </c>
      <c r="D26" s="259" t="s">
        <v>34</v>
      </c>
      <c r="E26" s="237">
        <v>1479052905.2386248</v>
      </c>
      <c r="F26" s="237">
        <v>0</v>
      </c>
      <c r="G26" s="189">
        <v>0</v>
      </c>
      <c r="H26" s="189">
        <v>0</v>
      </c>
      <c r="I26" s="189">
        <v>0</v>
      </c>
      <c r="J26" s="189">
        <v>0</v>
      </c>
      <c r="K26" s="189">
        <v>63431347.039999999</v>
      </c>
      <c r="L26" s="189">
        <v>0</v>
      </c>
      <c r="M26" s="189">
        <v>0</v>
      </c>
      <c r="N26" s="189">
        <v>0</v>
      </c>
      <c r="O26" s="189">
        <v>0</v>
      </c>
      <c r="P26" s="264">
        <f t="shared" si="0"/>
        <v>63431347.039999999</v>
      </c>
    </row>
    <row r="27" spans="1:16" x14ac:dyDescent="0.25">
      <c r="A27" s="255" t="s">
        <v>18</v>
      </c>
      <c r="B27" s="258" t="s">
        <v>35</v>
      </c>
      <c r="C27" s="256">
        <v>54000</v>
      </c>
      <c r="D27" s="259" t="s">
        <v>35</v>
      </c>
      <c r="E27" s="237">
        <v>890334540.37499654</v>
      </c>
      <c r="F27" s="237">
        <v>0</v>
      </c>
      <c r="G27" s="189">
        <v>0</v>
      </c>
      <c r="H27" s="189">
        <v>763234196.61000013</v>
      </c>
      <c r="I27" s="189">
        <v>0</v>
      </c>
      <c r="J27" s="189">
        <v>0</v>
      </c>
      <c r="K27" s="189">
        <v>0</v>
      </c>
      <c r="L27" s="189">
        <v>0</v>
      </c>
      <c r="M27" s="189">
        <v>0</v>
      </c>
      <c r="N27" s="189">
        <v>0</v>
      </c>
      <c r="O27" s="189">
        <v>0</v>
      </c>
      <c r="P27" s="264">
        <f t="shared" si="0"/>
        <v>763234196.61000013</v>
      </c>
    </row>
    <row r="28" spans="1:16" x14ac:dyDescent="0.2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25">
      <c r="A29" s="255" t="s">
        <v>18</v>
      </c>
      <c r="B29" s="258" t="s">
        <v>37</v>
      </c>
      <c r="C29" s="256">
        <v>66000</v>
      </c>
      <c r="D29" s="259" t="s">
        <v>37</v>
      </c>
      <c r="E29" s="237">
        <v>57143221.738070324</v>
      </c>
      <c r="F29" s="237">
        <v>0</v>
      </c>
      <c r="G29" s="189">
        <v>0</v>
      </c>
      <c r="H29" s="189">
        <v>0</v>
      </c>
      <c r="I29" s="189">
        <v>0</v>
      </c>
      <c r="J29" s="189">
        <v>0</v>
      </c>
      <c r="K29" s="189">
        <v>24074992.219999999</v>
      </c>
      <c r="L29" s="189">
        <v>0</v>
      </c>
      <c r="M29" s="189">
        <v>0</v>
      </c>
      <c r="N29" s="189">
        <v>0</v>
      </c>
      <c r="O29" s="189">
        <v>0</v>
      </c>
      <c r="P29" s="264">
        <f t="shared" si="0"/>
        <v>24074992.219999999</v>
      </c>
    </row>
    <row r="30" spans="1:16" x14ac:dyDescent="0.25">
      <c r="A30" s="255" t="s">
        <v>18</v>
      </c>
      <c r="B30" s="258" t="s">
        <v>38</v>
      </c>
      <c r="C30" s="256">
        <v>68000</v>
      </c>
      <c r="D30" s="259" t="s">
        <v>38</v>
      </c>
      <c r="E30" s="237">
        <v>126789038.50610954</v>
      </c>
      <c r="F30" s="237">
        <v>0</v>
      </c>
      <c r="G30" s="189">
        <v>0</v>
      </c>
      <c r="H30" s="189">
        <v>86116940.359999999</v>
      </c>
      <c r="I30" s="189">
        <v>0</v>
      </c>
      <c r="J30" s="189">
        <v>0</v>
      </c>
      <c r="K30" s="189">
        <v>6593238.0500000007</v>
      </c>
      <c r="L30" s="189">
        <v>0</v>
      </c>
      <c r="M30" s="189">
        <v>0</v>
      </c>
      <c r="N30" s="189">
        <v>0</v>
      </c>
      <c r="O30" s="189">
        <v>0</v>
      </c>
      <c r="P30" s="264">
        <f t="shared" si="0"/>
        <v>92710178.409999996</v>
      </c>
    </row>
    <row r="31" spans="1:16" x14ac:dyDescent="0.25">
      <c r="A31" s="221" t="s">
        <v>18</v>
      </c>
      <c r="B31" s="222" t="s">
        <v>39</v>
      </c>
      <c r="C31" s="186">
        <v>70000</v>
      </c>
      <c r="D31" s="187" t="s">
        <v>39</v>
      </c>
      <c r="E31" s="237">
        <v>0</v>
      </c>
      <c r="F31" s="237">
        <v>0</v>
      </c>
      <c r="G31" s="189">
        <v>0</v>
      </c>
      <c r="H31" s="189">
        <v>0</v>
      </c>
      <c r="I31" s="189">
        <v>0</v>
      </c>
      <c r="J31" s="189">
        <v>0</v>
      </c>
      <c r="K31" s="189">
        <v>18047544.740000002</v>
      </c>
      <c r="L31" s="189">
        <v>0</v>
      </c>
      <c r="M31" s="189">
        <v>0</v>
      </c>
      <c r="N31" s="189">
        <v>0</v>
      </c>
      <c r="O31" s="189">
        <v>0</v>
      </c>
      <c r="P31" s="189">
        <f t="shared" si="0"/>
        <v>18047544.740000002</v>
      </c>
    </row>
    <row r="32" spans="1:16" x14ac:dyDescent="0.25">
      <c r="A32" s="221" t="s">
        <v>18</v>
      </c>
      <c r="B32" s="222" t="s">
        <v>40</v>
      </c>
      <c r="C32" s="186">
        <v>73000</v>
      </c>
      <c r="D32" s="187" t="s">
        <v>40</v>
      </c>
      <c r="E32" s="237">
        <v>198913911.51145816</v>
      </c>
      <c r="F32" s="237">
        <v>0</v>
      </c>
      <c r="G32" s="189">
        <v>0</v>
      </c>
      <c r="H32" s="189">
        <v>0</v>
      </c>
      <c r="I32" s="189">
        <v>0</v>
      </c>
      <c r="J32" s="189">
        <v>0</v>
      </c>
      <c r="K32" s="189">
        <v>79257645.900000006</v>
      </c>
      <c r="L32" s="189">
        <v>0</v>
      </c>
      <c r="M32" s="189">
        <v>0</v>
      </c>
      <c r="N32" s="189">
        <v>0</v>
      </c>
      <c r="O32" s="189">
        <v>0</v>
      </c>
      <c r="P32" s="189">
        <f t="shared" si="0"/>
        <v>79257645.900000006</v>
      </c>
    </row>
    <row r="33" spans="1:16" x14ac:dyDescent="0.25">
      <c r="A33" s="221" t="s">
        <v>18</v>
      </c>
      <c r="B33" s="222" t="s">
        <v>41</v>
      </c>
      <c r="C33" s="186">
        <v>76000</v>
      </c>
      <c r="D33" s="187" t="s">
        <v>41</v>
      </c>
      <c r="E33" s="237">
        <v>51757325.522642016</v>
      </c>
      <c r="F33" s="237">
        <v>0</v>
      </c>
      <c r="G33" s="189">
        <v>0</v>
      </c>
      <c r="H33" s="189">
        <v>6567930.0900000008</v>
      </c>
      <c r="I33" s="189">
        <v>0</v>
      </c>
      <c r="J33" s="189">
        <v>0</v>
      </c>
      <c r="K33" s="189">
        <v>1411757.4200000002</v>
      </c>
      <c r="L33" s="189">
        <v>0</v>
      </c>
      <c r="M33" s="189">
        <v>0</v>
      </c>
      <c r="N33" s="189">
        <v>0</v>
      </c>
      <c r="O33" s="189">
        <v>0</v>
      </c>
      <c r="P33" s="189">
        <f t="shared" si="0"/>
        <v>7979687.5100000007</v>
      </c>
    </row>
    <row r="34" spans="1:16" x14ac:dyDescent="0.2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2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2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2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2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25">
      <c r="A39" s="221" t="s">
        <v>18</v>
      </c>
      <c r="B39" s="222" t="s">
        <v>47</v>
      </c>
      <c r="C39" s="186">
        <v>94000</v>
      </c>
      <c r="D39" s="187" t="s">
        <v>47</v>
      </c>
      <c r="E39" s="237">
        <v>528386.28553167963</v>
      </c>
      <c r="F39" s="237">
        <v>0</v>
      </c>
      <c r="G39" s="189">
        <v>0</v>
      </c>
      <c r="H39" s="189">
        <v>0</v>
      </c>
      <c r="I39" s="189">
        <v>0</v>
      </c>
      <c r="J39" s="189">
        <v>0</v>
      </c>
      <c r="K39" s="189">
        <v>9161318.3399999999</v>
      </c>
      <c r="L39" s="189">
        <v>0</v>
      </c>
      <c r="M39" s="189">
        <v>0</v>
      </c>
      <c r="N39" s="189">
        <v>0</v>
      </c>
      <c r="O39" s="189">
        <v>0</v>
      </c>
      <c r="P39" s="189">
        <f t="shared" si="0"/>
        <v>9161318.3399999999</v>
      </c>
    </row>
    <row r="40" spans="1:16" x14ac:dyDescent="0.2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2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2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25">
      <c r="A43" s="255" t="s">
        <v>51</v>
      </c>
      <c r="B43" s="258" t="s">
        <v>19</v>
      </c>
      <c r="C43" s="256">
        <v>5001</v>
      </c>
      <c r="D43" s="259" t="s">
        <v>52</v>
      </c>
      <c r="E43" s="237">
        <v>24843434.8681884</v>
      </c>
      <c r="F43" s="237">
        <v>6894507.5805727039</v>
      </c>
      <c r="G43" s="189">
        <v>0</v>
      </c>
      <c r="H43" s="189">
        <v>0</v>
      </c>
      <c r="I43" s="189">
        <v>0</v>
      </c>
      <c r="J43" s="189">
        <v>0</v>
      </c>
      <c r="K43" s="189">
        <v>0</v>
      </c>
      <c r="L43" s="189">
        <v>0</v>
      </c>
      <c r="M43" s="189">
        <v>15057508.67</v>
      </c>
      <c r="N43" s="189">
        <v>0</v>
      </c>
      <c r="O43" s="189">
        <v>0</v>
      </c>
      <c r="P43" s="264">
        <f t="shared" si="0"/>
        <v>15057508.67</v>
      </c>
    </row>
    <row r="44" spans="1:16" x14ac:dyDescent="0.2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25">
      <c r="A45" s="255" t="s">
        <v>51</v>
      </c>
      <c r="B45" s="258" t="s">
        <v>19</v>
      </c>
      <c r="C45" s="256">
        <v>5004</v>
      </c>
      <c r="D45" s="259" t="s">
        <v>54</v>
      </c>
      <c r="E45" s="237">
        <v>0</v>
      </c>
      <c r="F45" s="237">
        <v>0</v>
      </c>
      <c r="G45" s="189">
        <v>0</v>
      </c>
      <c r="H45" s="189">
        <v>0</v>
      </c>
      <c r="I45" s="189">
        <v>0</v>
      </c>
      <c r="J45" s="189">
        <v>0</v>
      </c>
      <c r="K45" s="189">
        <v>18336053.379999999</v>
      </c>
      <c r="L45" s="189">
        <v>0</v>
      </c>
      <c r="M45" s="189">
        <v>0</v>
      </c>
      <c r="N45" s="189">
        <v>0</v>
      </c>
      <c r="O45" s="189">
        <v>0</v>
      </c>
      <c r="P45" s="264">
        <f t="shared" si="0"/>
        <v>18336053.379999999</v>
      </c>
    </row>
    <row r="46" spans="1:16" x14ac:dyDescent="0.2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25">
      <c r="A47" s="255" t="s">
        <v>51</v>
      </c>
      <c r="B47" s="258" t="s">
        <v>19</v>
      </c>
      <c r="C47" s="256">
        <v>5030</v>
      </c>
      <c r="D47" s="259" t="s">
        <v>56</v>
      </c>
      <c r="E47" s="237">
        <v>39212908.446965419</v>
      </c>
      <c r="F47" s="237">
        <v>17834384.66101883</v>
      </c>
      <c r="G47" s="189">
        <v>0</v>
      </c>
      <c r="H47" s="189">
        <v>3613699.58</v>
      </c>
      <c r="I47" s="189">
        <v>0</v>
      </c>
      <c r="J47" s="189">
        <v>0</v>
      </c>
      <c r="K47" s="189">
        <v>0</v>
      </c>
      <c r="L47" s="189">
        <v>0</v>
      </c>
      <c r="M47" s="189">
        <v>417500</v>
      </c>
      <c r="N47" s="189">
        <v>0</v>
      </c>
      <c r="O47" s="189">
        <v>0</v>
      </c>
      <c r="P47" s="264">
        <f t="shared" si="0"/>
        <v>4031199.58</v>
      </c>
    </row>
    <row r="48" spans="1:16" x14ac:dyDescent="0.25">
      <c r="A48" s="255" t="s">
        <v>51</v>
      </c>
      <c r="B48" s="258" t="s">
        <v>19</v>
      </c>
      <c r="C48" s="256">
        <v>5031</v>
      </c>
      <c r="D48" s="259" t="s">
        <v>57</v>
      </c>
      <c r="E48" s="237">
        <v>1118296389.8097451</v>
      </c>
      <c r="F48" s="237">
        <v>314419182.25655687</v>
      </c>
      <c r="G48" s="189">
        <v>0</v>
      </c>
      <c r="H48" s="189">
        <v>0</v>
      </c>
      <c r="I48" s="189">
        <v>0</v>
      </c>
      <c r="J48" s="189">
        <v>0</v>
      </c>
      <c r="K48" s="189">
        <v>344654562.12</v>
      </c>
      <c r="L48" s="189">
        <v>0</v>
      </c>
      <c r="M48" s="189">
        <v>0</v>
      </c>
      <c r="N48" s="189">
        <v>0</v>
      </c>
      <c r="O48" s="189">
        <v>0</v>
      </c>
      <c r="P48" s="264">
        <f t="shared" si="0"/>
        <v>344654562.12</v>
      </c>
    </row>
    <row r="49" spans="1:16" x14ac:dyDescent="0.25">
      <c r="A49" s="255" t="s">
        <v>51</v>
      </c>
      <c r="B49" s="258" t="s">
        <v>19</v>
      </c>
      <c r="C49" s="256">
        <v>5034</v>
      </c>
      <c r="D49" s="259" t="s">
        <v>58</v>
      </c>
      <c r="E49" s="237">
        <v>1769030.1588376206</v>
      </c>
      <c r="F49" s="237">
        <v>496540.40617933462</v>
      </c>
      <c r="G49" s="189">
        <v>0</v>
      </c>
      <c r="H49" s="189">
        <v>0</v>
      </c>
      <c r="I49" s="189">
        <v>0</v>
      </c>
      <c r="J49" s="189">
        <v>0</v>
      </c>
      <c r="K49" s="189">
        <v>132781696.09</v>
      </c>
      <c r="L49" s="189">
        <v>0</v>
      </c>
      <c r="M49" s="189">
        <v>0</v>
      </c>
      <c r="N49" s="189">
        <v>0</v>
      </c>
      <c r="O49" s="189">
        <v>0</v>
      </c>
      <c r="P49" s="264">
        <f t="shared" si="0"/>
        <v>132781696.09</v>
      </c>
    </row>
    <row r="50" spans="1:16" x14ac:dyDescent="0.25">
      <c r="A50" s="255" t="s">
        <v>51</v>
      </c>
      <c r="B50" s="258" t="s">
        <v>19</v>
      </c>
      <c r="C50" s="256">
        <v>5036</v>
      </c>
      <c r="D50" s="259" t="s">
        <v>59</v>
      </c>
      <c r="E50" s="237">
        <v>7221655.1899833065</v>
      </c>
      <c r="F50" s="237">
        <v>2388029.4024706339</v>
      </c>
      <c r="G50" s="189">
        <v>0</v>
      </c>
      <c r="H50" s="189">
        <v>303802.5</v>
      </c>
      <c r="I50" s="189">
        <v>0</v>
      </c>
      <c r="J50" s="189">
        <v>0</v>
      </c>
      <c r="K50" s="189">
        <v>0</v>
      </c>
      <c r="L50" s="189">
        <v>0</v>
      </c>
      <c r="M50" s="189">
        <v>5648510.25</v>
      </c>
      <c r="N50" s="189">
        <v>0</v>
      </c>
      <c r="O50" s="189">
        <v>0</v>
      </c>
      <c r="P50" s="264">
        <f t="shared" si="0"/>
        <v>5952312.75</v>
      </c>
    </row>
    <row r="51" spans="1:16" x14ac:dyDescent="0.2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25">
      <c r="A52" s="221" t="s">
        <v>51</v>
      </c>
      <c r="B52" s="222" t="s">
        <v>19</v>
      </c>
      <c r="C52" s="186">
        <v>5040</v>
      </c>
      <c r="D52" s="187" t="s">
        <v>61</v>
      </c>
      <c r="E52" s="237">
        <v>73041408.924863636</v>
      </c>
      <c r="F52" s="237">
        <v>20538900.111383639</v>
      </c>
      <c r="G52" s="189">
        <v>0</v>
      </c>
      <c r="H52" s="189">
        <v>0</v>
      </c>
      <c r="I52" s="189">
        <v>0</v>
      </c>
      <c r="J52" s="189">
        <v>0</v>
      </c>
      <c r="K52" s="189">
        <v>214631215.43000001</v>
      </c>
      <c r="L52" s="189">
        <v>0</v>
      </c>
      <c r="M52" s="189">
        <v>0</v>
      </c>
      <c r="N52" s="189">
        <v>0</v>
      </c>
      <c r="O52" s="189">
        <v>0</v>
      </c>
      <c r="P52" s="189">
        <f t="shared" si="0"/>
        <v>214631215.43000001</v>
      </c>
    </row>
    <row r="53" spans="1:16" x14ac:dyDescent="0.25">
      <c r="A53" s="221" t="s">
        <v>51</v>
      </c>
      <c r="B53" s="222" t="s">
        <v>19</v>
      </c>
      <c r="C53" s="186">
        <v>5042</v>
      </c>
      <c r="D53" s="187" t="s">
        <v>62</v>
      </c>
      <c r="E53" s="237">
        <v>7364268.7823456489</v>
      </c>
      <c r="F53" s="237">
        <v>2043719.2849798307</v>
      </c>
      <c r="G53" s="189">
        <v>0</v>
      </c>
      <c r="H53" s="189">
        <v>0</v>
      </c>
      <c r="I53" s="189">
        <v>0</v>
      </c>
      <c r="J53" s="189">
        <v>0</v>
      </c>
      <c r="K53" s="189">
        <v>4418454.0600000005</v>
      </c>
      <c r="L53" s="189">
        <v>0</v>
      </c>
      <c r="M53" s="189">
        <v>0</v>
      </c>
      <c r="N53" s="189">
        <v>0</v>
      </c>
      <c r="O53" s="189">
        <v>0</v>
      </c>
      <c r="P53" s="189">
        <f t="shared" si="0"/>
        <v>4418454.0600000005</v>
      </c>
    </row>
    <row r="54" spans="1:16" x14ac:dyDescent="0.25">
      <c r="A54" s="221" t="s">
        <v>51</v>
      </c>
      <c r="B54" s="222" t="s">
        <v>19</v>
      </c>
      <c r="C54" s="186">
        <v>5044</v>
      </c>
      <c r="D54" s="187" t="s">
        <v>63</v>
      </c>
      <c r="E54" s="237">
        <v>0</v>
      </c>
      <c r="F54" s="237">
        <v>0</v>
      </c>
      <c r="G54" s="189">
        <v>0</v>
      </c>
      <c r="H54" s="189">
        <v>0</v>
      </c>
      <c r="I54" s="189">
        <v>0</v>
      </c>
      <c r="J54" s="189">
        <v>0</v>
      </c>
      <c r="K54" s="189">
        <v>25347077.600000001</v>
      </c>
      <c r="L54" s="189">
        <v>0</v>
      </c>
      <c r="M54" s="189">
        <v>0</v>
      </c>
      <c r="N54" s="189">
        <v>0</v>
      </c>
      <c r="O54" s="189">
        <v>0</v>
      </c>
      <c r="P54" s="189">
        <f t="shared" si="0"/>
        <v>25347077.600000001</v>
      </c>
    </row>
    <row r="55" spans="1:16" x14ac:dyDescent="0.25">
      <c r="A55" s="221" t="s">
        <v>51</v>
      </c>
      <c r="B55" s="222" t="s">
        <v>19</v>
      </c>
      <c r="C55" s="186">
        <v>5045</v>
      </c>
      <c r="D55" s="187" t="s">
        <v>64</v>
      </c>
      <c r="E55" s="237">
        <v>3623800.7224736684</v>
      </c>
      <c r="F55" s="237">
        <v>1005670.9824603018</v>
      </c>
      <c r="G55" s="189">
        <v>0</v>
      </c>
      <c r="H55" s="189">
        <v>0</v>
      </c>
      <c r="I55" s="189">
        <v>0</v>
      </c>
      <c r="J55" s="189">
        <v>0</v>
      </c>
      <c r="K55" s="189">
        <v>0</v>
      </c>
      <c r="L55" s="189">
        <v>0</v>
      </c>
      <c r="M55" s="189">
        <v>0</v>
      </c>
      <c r="N55" s="189">
        <v>0</v>
      </c>
      <c r="O55" s="189">
        <v>0</v>
      </c>
      <c r="P55" s="189">
        <f t="shared" si="0"/>
        <v>0</v>
      </c>
    </row>
    <row r="56" spans="1:16" x14ac:dyDescent="0.2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2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2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25">
      <c r="A59" s="221" t="s">
        <v>51</v>
      </c>
      <c r="B59" s="222" t="s">
        <v>19</v>
      </c>
      <c r="C59" s="186">
        <v>5079</v>
      </c>
      <c r="D59" s="187" t="s">
        <v>68</v>
      </c>
      <c r="E59" s="237">
        <v>40120593.803712957</v>
      </c>
      <c r="F59" s="237">
        <v>11280309.155319676</v>
      </c>
      <c r="G59" s="189">
        <v>0</v>
      </c>
      <c r="H59" s="189">
        <v>0</v>
      </c>
      <c r="I59" s="189">
        <v>0</v>
      </c>
      <c r="J59" s="189">
        <v>0</v>
      </c>
      <c r="K59" s="189">
        <v>65553041.799999997</v>
      </c>
      <c r="L59" s="189">
        <v>0</v>
      </c>
      <c r="M59" s="189">
        <v>0</v>
      </c>
      <c r="N59" s="189">
        <v>0</v>
      </c>
      <c r="O59" s="189">
        <v>0</v>
      </c>
      <c r="P59" s="189">
        <f t="shared" si="0"/>
        <v>65553041.799999997</v>
      </c>
    </row>
    <row r="60" spans="1:16" x14ac:dyDescent="0.2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25">
      <c r="A61" s="255" t="s">
        <v>51</v>
      </c>
      <c r="B61" s="258" t="s">
        <v>19</v>
      </c>
      <c r="C61" s="256">
        <v>5088</v>
      </c>
      <c r="D61" s="259" t="s">
        <v>70</v>
      </c>
      <c r="E61" s="237">
        <v>10427392.087010099</v>
      </c>
      <c r="F61" s="237">
        <v>2905017.9571267287</v>
      </c>
      <c r="G61" s="189">
        <v>0</v>
      </c>
      <c r="H61" s="189">
        <v>0</v>
      </c>
      <c r="I61" s="189">
        <v>0</v>
      </c>
      <c r="J61" s="189">
        <v>0</v>
      </c>
      <c r="K61" s="189">
        <v>1377722.97</v>
      </c>
      <c r="L61" s="189">
        <v>0</v>
      </c>
      <c r="M61" s="189">
        <v>0</v>
      </c>
      <c r="N61" s="189">
        <v>0</v>
      </c>
      <c r="O61" s="189">
        <v>0</v>
      </c>
      <c r="P61" s="264">
        <f t="shared" si="0"/>
        <v>1377722.97</v>
      </c>
    </row>
    <row r="62" spans="1:16" x14ac:dyDescent="0.2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2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2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25">
      <c r="A65" s="255" t="s">
        <v>51</v>
      </c>
      <c r="B65" s="258" t="s">
        <v>19</v>
      </c>
      <c r="C65" s="256">
        <v>5107</v>
      </c>
      <c r="D65" s="259" t="s">
        <v>74</v>
      </c>
      <c r="E65" s="237">
        <v>293032173.98071235</v>
      </c>
      <c r="F65" s="237">
        <v>82374636.464900762</v>
      </c>
      <c r="G65" s="189">
        <v>0</v>
      </c>
      <c r="H65" s="189">
        <v>0</v>
      </c>
      <c r="I65" s="189">
        <v>0</v>
      </c>
      <c r="J65" s="189">
        <v>0</v>
      </c>
      <c r="K65" s="189">
        <v>290432067.85000002</v>
      </c>
      <c r="L65" s="189">
        <v>0</v>
      </c>
      <c r="M65" s="189">
        <v>0</v>
      </c>
      <c r="N65" s="189">
        <v>0</v>
      </c>
      <c r="O65" s="189">
        <v>0</v>
      </c>
      <c r="P65" s="264">
        <f t="shared" si="0"/>
        <v>290432067.85000002</v>
      </c>
    </row>
    <row r="66" spans="1:16" x14ac:dyDescent="0.25">
      <c r="A66" s="255" t="s">
        <v>51</v>
      </c>
      <c r="B66" s="258" t="s">
        <v>19</v>
      </c>
      <c r="C66" s="256">
        <v>5113</v>
      </c>
      <c r="D66" s="259" t="s">
        <v>75</v>
      </c>
      <c r="E66" s="237">
        <v>810241677.17613137</v>
      </c>
      <c r="F66" s="237">
        <v>227801120.02866554</v>
      </c>
      <c r="G66" s="189">
        <v>0</v>
      </c>
      <c r="H66" s="189">
        <v>0</v>
      </c>
      <c r="I66" s="189">
        <v>0</v>
      </c>
      <c r="J66" s="189">
        <v>0</v>
      </c>
      <c r="K66" s="189">
        <v>7010910512.0799999</v>
      </c>
      <c r="L66" s="189">
        <v>0</v>
      </c>
      <c r="M66" s="189">
        <v>0</v>
      </c>
      <c r="N66" s="189">
        <v>0</v>
      </c>
      <c r="O66" s="189">
        <v>0</v>
      </c>
      <c r="P66" s="264">
        <f t="shared" si="0"/>
        <v>7010910512.0799999</v>
      </c>
    </row>
    <row r="67" spans="1:16" x14ac:dyDescent="0.25">
      <c r="A67" s="255" t="s">
        <v>51</v>
      </c>
      <c r="B67" s="258" t="s">
        <v>19</v>
      </c>
      <c r="C67" s="256">
        <v>5120</v>
      </c>
      <c r="D67" s="259" t="s">
        <v>76</v>
      </c>
      <c r="E67" s="237">
        <v>2773196290.7089577</v>
      </c>
      <c r="F67" s="237">
        <v>779808373.52771044</v>
      </c>
      <c r="G67" s="189">
        <v>0</v>
      </c>
      <c r="H67" s="189">
        <v>0</v>
      </c>
      <c r="I67" s="189">
        <v>0</v>
      </c>
      <c r="J67" s="189">
        <v>0</v>
      </c>
      <c r="K67" s="189">
        <v>314311758.42000002</v>
      </c>
      <c r="L67" s="189">
        <v>0</v>
      </c>
      <c r="M67" s="189">
        <v>0</v>
      </c>
      <c r="N67" s="189">
        <v>0</v>
      </c>
      <c r="O67" s="189">
        <v>0</v>
      </c>
      <c r="P67" s="264">
        <f t="shared" si="0"/>
        <v>314311758.42000002</v>
      </c>
    </row>
    <row r="68" spans="1:16" x14ac:dyDescent="0.2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2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2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25">
      <c r="A71" s="221" t="s">
        <v>51</v>
      </c>
      <c r="B71" s="222" t="s">
        <v>19</v>
      </c>
      <c r="C71" s="186">
        <v>5138</v>
      </c>
      <c r="D71" s="187" t="s">
        <v>79</v>
      </c>
      <c r="E71" s="237">
        <v>0</v>
      </c>
      <c r="F71" s="237">
        <v>0</v>
      </c>
      <c r="G71" s="189">
        <v>0</v>
      </c>
      <c r="H71" s="189">
        <v>0</v>
      </c>
      <c r="I71" s="189">
        <v>0</v>
      </c>
      <c r="J71" s="189">
        <v>0</v>
      </c>
      <c r="K71" s="189">
        <v>0</v>
      </c>
      <c r="L71" s="189">
        <v>0</v>
      </c>
      <c r="M71" s="189">
        <v>0</v>
      </c>
      <c r="N71" s="189">
        <v>0</v>
      </c>
      <c r="O71" s="189">
        <v>0</v>
      </c>
      <c r="P71" s="189">
        <f t="shared" si="0"/>
        <v>0</v>
      </c>
    </row>
    <row r="72" spans="1:16" x14ac:dyDescent="0.25">
      <c r="A72" s="221" t="s">
        <v>51</v>
      </c>
      <c r="B72" s="222" t="s">
        <v>19</v>
      </c>
      <c r="C72" s="186">
        <v>5142</v>
      </c>
      <c r="D72" s="187" t="s">
        <v>80</v>
      </c>
      <c r="E72" s="237">
        <v>19134803.817670971</v>
      </c>
      <c r="F72" s="237">
        <v>5380616.6946525685</v>
      </c>
      <c r="G72" s="189">
        <v>0</v>
      </c>
      <c r="H72" s="189">
        <v>0</v>
      </c>
      <c r="I72" s="189">
        <v>0</v>
      </c>
      <c r="J72" s="189">
        <v>0</v>
      </c>
      <c r="K72" s="189">
        <v>21486923.439999998</v>
      </c>
      <c r="L72" s="189">
        <v>0</v>
      </c>
      <c r="M72" s="189">
        <v>0</v>
      </c>
      <c r="N72" s="189">
        <v>0</v>
      </c>
      <c r="O72" s="189">
        <v>0</v>
      </c>
      <c r="P72" s="189">
        <f t="shared" si="0"/>
        <v>21486923.439999998</v>
      </c>
    </row>
    <row r="73" spans="1:16" x14ac:dyDescent="0.2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2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2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2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25">
      <c r="A77" s="221" t="s">
        <v>51</v>
      </c>
      <c r="B77" s="222" t="s">
        <v>19</v>
      </c>
      <c r="C77" s="186">
        <v>5154</v>
      </c>
      <c r="D77" s="187" t="s">
        <v>85</v>
      </c>
      <c r="E77" s="237">
        <v>2818511899.2823677</v>
      </c>
      <c r="F77" s="237">
        <v>792551931.84679615</v>
      </c>
      <c r="G77" s="189">
        <v>0</v>
      </c>
      <c r="H77" s="189">
        <v>0</v>
      </c>
      <c r="I77" s="189">
        <v>0</v>
      </c>
      <c r="J77" s="189">
        <v>0</v>
      </c>
      <c r="K77" s="189">
        <v>7810062646.9400005</v>
      </c>
      <c r="L77" s="189">
        <v>0</v>
      </c>
      <c r="M77" s="189">
        <v>0</v>
      </c>
      <c r="N77" s="189">
        <v>0</v>
      </c>
      <c r="O77" s="189">
        <v>0</v>
      </c>
      <c r="P77" s="189">
        <f t="shared" si="1"/>
        <v>7810062646.9400005</v>
      </c>
    </row>
    <row r="78" spans="1:16" x14ac:dyDescent="0.2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25">
      <c r="A79" s="221" t="s">
        <v>51</v>
      </c>
      <c r="B79" s="222" t="s">
        <v>19</v>
      </c>
      <c r="C79" s="186">
        <v>5190</v>
      </c>
      <c r="D79" s="187" t="s">
        <v>87</v>
      </c>
      <c r="E79" s="237">
        <v>0</v>
      </c>
      <c r="F79" s="237">
        <v>0</v>
      </c>
      <c r="G79" s="189">
        <v>0</v>
      </c>
      <c r="H79" s="189">
        <v>0</v>
      </c>
      <c r="I79" s="189">
        <v>0</v>
      </c>
      <c r="J79" s="189">
        <v>0</v>
      </c>
      <c r="K79" s="189">
        <v>220069.34</v>
      </c>
      <c r="L79" s="189">
        <v>0</v>
      </c>
      <c r="M79" s="189">
        <v>0</v>
      </c>
      <c r="N79" s="189">
        <v>0</v>
      </c>
      <c r="O79" s="189">
        <v>0</v>
      </c>
      <c r="P79" s="189">
        <f t="shared" si="1"/>
        <v>220069.34</v>
      </c>
    </row>
    <row r="80" spans="1:16" x14ac:dyDescent="0.25">
      <c r="A80" s="221" t="s">
        <v>51</v>
      </c>
      <c r="B80" s="222" t="s">
        <v>19</v>
      </c>
      <c r="C80" s="186">
        <v>5197</v>
      </c>
      <c r="D80" s="187" t="s">
        <v>88</v>
      </c>
      <c r="E80" s="237">
        <v>9159.8253527675679</v>
      </c>
      <c r="F80" s="237">
        <v>2542.0190753189177</v>
      </c>
      <c r="G80" s="189">
        <v>0</v>
      </c>
      <c r="H80" s="189">
        <v>0</v>
      </c>
      <c r="I80" s="189">
        <v>0</v>
      </c>
      <c r="J80" s="189">
        <v>0</v>
      </c>
      <c r="K80" s="189">
        <v>0</v>
      </c>
      <c r="L80" s="189">
        <v>0</v>
      </c>
      <c r="M80" s="189">
        <v>0</v>
      </c>
      <c r="N80" s="189">
        <v>0</v>
      </c>
      <c r="O80" s="189">
        <v>0</v>
      </c>
      <c r="P80" s="189">
        <f t="shared" si="1"/>
        <v>0</v>
      </c>
    </row>
    <row r="81" spans="1:16" x14ac:dyDescent="0.2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2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2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25">
      <c r="A84" s="255" t="s">
        <v>51</v>
      </c>
      <c r="B84" s="258" t="s">
        <v>19</v>
      </c>
      <c r="C84" s="256">
        <v>5234</v>
      </c>
      <c r="D84" s="259" t="s">
        <v>92</v>
      </c>
      <c r="E84" s="237">
        <v>203626.23360664959</v>
      </c>
      <c r="F84" s="237">
        <v>57258.737662172702</v>
      </c>
      <c r="G84" s="189">
        <v>0</v>
      </c>
      <c r="H84" s="189">
        <v>0</v>
      </c>
      <c r="I84" s="189">
        <v>0</v>
      </c>
      <c r="J84" s="189">
        <v>0</v>
      </c>
      <c r="K84" s="189">
        <v>170281744.15000001</v>
      </c>
      <c r="L84" s="189">
        <v>0</v>
      </c>
      <c r="M84" s="189">
        <v>0</v>
      </c>
      <c r="N84" s="189">
        <v>0</v>
      </c>
      <c r="O84" s="189">
        <v>0</v>
      </c>
      <c r="P84" s="264">
        <f t="shared" si="1"/>
        <v>170281744.15000001</v>
      </c>
    </row>
    <row r="85" spans="1:16" x14ac:dyDescent="0.25">
      <c r="A85" s="255" t="s">
        <v>51</v>
      </c>
      <c r="B85" s="258" t="s">
        <v>19</v>
      </c>
      <c r="C85" s="256">
        <v>5237</v>
      </c>
      <c r="D85" s="259" t="s">
        <v>93</v>
      </c>
      <c r="E85" s="237">
        <v>34722.985840321511</v>
      </c>
      <c r="F85" s="237">
        <v>9636.263679575175</v>
      </c>
      <c r="G85" s="189">
        <v>0</v>
      </c>
      <c r="H85" s="189">
        <v>0</v>
      </c>
      <c r="I85" s="189">
        <v>0</v>
      </c>
      <c r="J85" s="189">
        <v>0</v>
      </c>
      <c r="K85" s="189">
        <v>40179046.730000004</v>
      </c>
      <c r="L85" s="189">
        <v>0</v>
      </c>
      <c r="M85" s="189">
        <v>0</v>
      </c>
      <c r="N85" s="189">
        <v>0</v>
      </c>
      <c r="O85" s="189">
        <v>0</v>
      </c>
      <c r="P85" s="264">
        <f t="shared" si="1"/>
        <v>40179046.730000004</v>
      </c>
    </row>
    <row r="86" spans="1:16" x14ac:dyDescent="0.2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25">
      <c r="A87" s="255" t="s">
        <v>51</v>
      </c>
      <c r="B87" s="258" t="s">
        <v>19</v>
      </c>
      <c r="C87" s="256">
        <v>5250</v>
      </c>
      <c r="D87" s="259" t="s">
        <v>95</v>
      </c>
      <c r="E87" s="237">
        <v>8771766725.8037529</v>
      </c>
      <c r="F87" s="237">
        <v>2466579481.8795433</v>
      </c>
      <c r="G87" s="189">
        <v>0</v>
      </c>
      <c r="H87" s="189">
        <v>0</v>
      </c>
      <c r="I87" s="189">
        <v>0</v>
      </c>
      <c r="J87" s="189">
        <v>0</v>
      </c>
      <c r="K87" s="189">
        <v>4315227069.9400005</v>
      </c>
      <c r="L87" s="189">
        <v>0</v>
      </c>
      <c r="M87" s="189">
        <v>0</v>
      </c>
      <c r="N87" s="189">
        <v>0</v>
      </c>
      <c r="O87" s="189">
        <v>0</v>
      </c>
      <c r="P87" s="264">
        <f t="shared" si="1"/>
        <v>4315227069.9400005</v>
      </c>
    </row>
    <row r="88" spans="1:16" x14ac:dyDescent="0.2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2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2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25">
      <c r="A91" s="221" t="s">
        <v>51</v>
      </c>
      <c r="B91" s="222" t="s">
        <v>19</v>
      </c>
      <c r="C91" s="186">
        <v>5284</v>
      </c>
      <c r="D91" s="187" t="s">
        <v>99</v>
      </c>
      <c r="E91" s="237">
        <v>10946830.927471757</v>
      </c>
      <c r="F91" s="237">
        <v>3078197.2892504316</v>
      </c>
      <c r="G91" s="189">
        <v>0</v>
      </c>
      <c r="H91" s="189">
        <v>0</v>
      </c>
      <c r="I91" s="189">
        <v>0</v>
      </c>
      <c r="J91" s="189">
        <v>0</v>
      </c>
      <c r="K91" s="189">
        <v>246676439.31</v>
      </c>
      <c r="L91" s="189">
        <v>0</v>
      </c>
      <c r="M91" s="189">
        <v>0</v>
      </c>
      <c r="N91" s="189">
        <v>0</v>
      </c>
      <c r="O91" s="189">
        <v>0</v>
      </c>
      <c r="P91" s="189">
        <f t="shared" si="1"/>
        <v>246676439.31</v>
      </c>
    </row>
    <row r="92" spans="1:16" x14ac:dyDescent="0.2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25">
      <c r="A93" s="221" t="s">
        <v>51</v>
      </c>
      <c r="B93" s="222" t="s">
        <v>19</v>
      </c>
      <c r="C93" s="186">
        <v>5308</v>
      </c>
      <c r="D93" s="187" t="s">
        <v>101</v>
      </c>
      <c r="E93" s="237">
        <v>172013663.70479667</v>
      </c>
      <c r="F93" s="237">
        <v>48176734.681359433</v>
      </c>
      <c r="G93" s="189">
        <v>0</v>
      </c>
      <c r="H93" s="189">
        <v>0</v>
      </c>
      <c r="I93" s="189">
        <v>0</v>
      </c>
      <c r="J93" s="189">
        <v>0</v>
      </c>
      <c r="K93" s="189">
        <v>1588205693.6900001</v>
      </c>
      <c r="L93" s="189">
        <v>0</v>
      </c>
      <c r="M93" s="189">
        <v>0</v>
      </c>
      <c r="N93" s="189">
        <v>0</v>
      </c>
      <c r="O93" s="189">
        <v>0</v>
      </c>
      <c r="P93" s="189">
        <f t="shared" si="1"/>
        <v>1588205693.6900001</v>
      </c>
    </row>
    <row r="94" spans="1:16" x14ac:dyDescent="0.25">
      <c r="A94" s="221" t="s">
        <v>51</v>
      </c>
      <c r="B94" s="222" t="s">
        <v>19</v>
      </c>
      <c r="C94" s="186">
        <v>5310</v>
      </c>
      <c r="D94" s="187" t="s">
        <v>102</v>
      </c>
      <c r="E94" s="237">
        <v>1982725.5724028456</v>
      </c>
      <c r="F94" s="237">
        <v>557533.09087669733</v>
      </c>
      <c r="G94" s="189">
        <v>0</v>
      </c>
      <c r="H94" s="189">
        <v>0</v>
      </c>
      <c r="I94" s="189">
        <v>0</v>
      </c>
      <c r="J94" s="189">
        <v>0</v>
      </c>
      <c r="K94" s="189">
        <v>27677901.920000002</v>
      </c>
      <c r="L94" s="189">
        <v>0</v>
      </c>
      <c r="M94" s="189">
        <v>0</v>
      </c>
      <c r="N94" s="189">
        <v>0</v>
      </c>
      <c r="O94" s="189">
        <v>0</v>
      </c>
      <c r="P94" s="189">
        <f t="shared" si="1"/>
        <v>27677901.920000002</v>
      </c>
    </row>
    <row r="95" spans="1:16" x14ac:dyDescent="0.2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2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2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2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2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2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2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2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2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2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2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2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25">
      <c r="A107" s="255" t="s">
        <v>51</v>
      </c>
      <c r="B107" s="258" t="s">
        <v>19</v>
      </c>
      <c r="C107" s="256">
        <v>5390</v>
      </c>
      <c r="D107" s="259" t="s">
        <v>115</v>
      </c>
      <c r="E107" s="237">
        <v>18497567.169565678</v>
      </c>
      <c r="F107" s="237">
        <v>5201187.7276216</v>
      </c>
      <c r="G107" s="189">
        <v>0</v>
      </c>
      <c r="H107" s="189">
        <v>0</v>
      </c>
      <c r="I107" s="189">
        <v>0</v>
      </c>
      <c r="J107" s="189">
        <v>0</v>
      </c>
      <c r="K107" s="189">
        <v>3515206.8800000004</v>
      </c>
      <c r="L107" s="189">
        <v>0</v>
      </c>
      <c r="M107" s="189">
        <v>1860524</v>
      </c>
      <c r="N107" s="189">
        <v>0</v>
      </c>
      <c r="O107" s="189">
        <v>0</v>
      </c>
      <c r="P107" s="264">
        <f t="shared" si="1"/>
        <v>5375730.8800000008</v>
      </c>
    </row>
    <row r="108" spans="1:16" x14ac:dyDescent="0.2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165911.75</v>
      </c>
      <c r="N108" s="189">
        <v>0</v>
      </c>
      <c r="O108" s="189">
        <v>0</v>
      </c>
      <c r="P108" s="264">
        <f t="shared" si="1"/>
        <v>165911.75</v>
      </c>
    </row>
    <row r="109" spans="1:16" x14ac:dyDescent="0.2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25">
      <c r="A110" s="255" t="s">
        <v>51</v>
      </c>
      <c r="B110" s="258" t="s">
        <v>19</v>
      </c>
      <c r="C110" s="256">
        <v>5425</v>
      </c>
      <c r="D110" s="259" t="s">
        <v>118</v>
      </c>
      <c r="E110" s="237">
        <v>5131869.1207749955</v>
      </c>
      <c r="F110" s="237">
        <v>1428826.8340982446</v>
      </c>
      <c r="G110" s="189">
        <v>0</v>
      </c>
      <c r="H110" s="189">
        <v>0</v>
      </c>
      <c r="I110" s="189">
        <v>0</v>
      </c>
      <c r="J110" s="189">
        <v>0</v>
      </c>
      <c r="K110" s="189">
        <v>183139857.72</v>
      </c>
      <c r="L110" s="189">
        <v>0</v>
      </c>
      <c r="M110" s="189">
        <v>0</v>
      </c>
      <c r="N110" s="189">
        <v>0</v>
      </c>
      <c r="O110" s="189">
        <v>0</v>
      </c>
      <c r="P110" s="264">
        <f t="shared" si="1"/>
        <v>183139857.72</v>
      </c>
    </row>
    <row r="111" spans="1:16" x14ac:dyDescent="0.2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2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2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25">
      <c r="A114" s="221" t="s">
        <v>51</v>
      </c>
      <c r="B114" s="222" t="s">
        <v>19</v>
      </c>
      <c r="C114" s="186">
        <v>5480</v>
      </c>
      <c r="D114" s="187" t="s">
        <v>122</v>
      </c>
      <c r="E114" s="237">
        <v>422883003.26701987</v>
      </c>
      <c r="F114" s="237">
        <v>118892044.27953807</v>
      </c>
      <c r="G114" s="189">
        <v>0</v>
      </c>
      <c r="H114" s="189">
        <v>0</v>
      </c>
      <c r="I114" s="189">
        <v>0</v>
      </c>
      <c r="J114" s="189">
        <v>0</v>
      </c>
      <c r="K114" s="189">
        <v>121532267.83999997</v>
      </c>
      <c r="L114" s="189">
        <v>0</v>
      </c>
      <c r="M114" s="189">
        <v>3059832</v>
      </c>
      <c r="N114" s="189">
        <v>0</v>
      </c>
      <c r="O114" s="189">
        <v>0</v>
      </c>
      <c r="P114" s="189">
        <f t="shared" si="1"/>
        <v>124592099.83999997</v>
      </c>
    </row>
    <row r="115" spans="1:16" x14ac:dyDescent="0.2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2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25">
      <c r="A117" s="221" t="s">
        <v>51</v>
      </c>
      <c r="B117" s="222" t="s">
        <v>19</v>
      </c>
      <c r="C117" s="186">
        <v>5495</v>
      </c>
      <c r="D117" s="187" t="s">
        <v>124</v>
      </c>
      <c r="E117" s="237">
        <v>2976702187.7860603</v>
      </c>
      <c r="F117" s="237">
        <v>837034632.76792455</v>
      </c>
      <c r="G117" s="189">
        <v>0</v>
      </c>
      <c r="H117" s="189">
        <v>0</v>
      </c>
      <c r="I117" s="189">
        <v>0</v>
      </c>
      <c r="J117" s="189">
        <v>0</v>
      </c>
      <c r="K117" s="189">
        <v>452592758.56</v>
      </c>
      <c r="L117" s="189">
        <v>0</v>
      </c>
      <c r="M117" s="189">
        <v>0</v>
      </c>
      <c r="N117" s="189">
        <v>0</v>
      </c>
      <c r="O117" s="189">
        <v>0</v>
      </c>
      <c r="P117" s="189">
        <f t="shared" si="1"/>
        <v>452592758.56</v>
      </c>
    </row>
    <row r="118" spans="1:16" x14ac:dyDescent="0.2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2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2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2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25">
      <c r="A122" s="255" t="s">
        <v>51</v>
      </c>
      <c r="B122" s="258" t="s">
        <v>19</v>
      </c>
      <c r="C122" s="256">
        <v>5579</v>
      </c>
      <c r="D122" s="259" t="s">
        <v>129</v>
      </c>
      <c r="E122" s="237">
        <v>2218760006.1328325</v>
      </c>
      <c r="F122" s="237">
        <v>623904177.08429527</v>
      </c>
      <c r="G122" s="189">
        <v>0</v>
      </c>
      <c r="H122" s="189">
        <v>0</v>
      </c>
      <c r="I122" s="189">
        <v>0</v>
      </c>
      <c r="J122" s="189">
        <v>0</v>
      </c>
      <c r="K122" s="189">
        <v>508582612.68000007</v>
      </c>
      <c r="L122" s="189">
        <v>0</v>
      </c>
      <c r="M122" s="189">
        <v>11821966</v>
      </c>
      <c r="N122" s="189">
        <v>0</v>
      </c>
      <c r="O122" s="189">
        <v>0</v>
      </c>
      <c r="P122" s="264">
        <f t="shared" si="1"/>
        <v>520404578.68000007</v>
      </c>
    </row>
    <row r="123" spans="1:16" x14ac:dyDescent="0.25">
      <c r="A123" s="255" t="s">
        <v>51</v>
      </c>
      <c r="B123" s="258" t="s">
        <v>19</v>
      </c>
      <c r="C123" s="256">
        <v>5585</v>
      </c>
      <c r="D123" s="259" t="s">
        <v>130</v>
      </c>
      <c r="E123" s="237">
        <v>302156043.60928881</v>
      </c>
      <c r="F123" s="237">
        <v>84946951.528564781</v>
      </c>
      <c r="G123" s="189">
        <v>6096993.5999999987</v>
      </c>
      <c r="H123" s="189">
        <v>0</v>
      </c>
      <c r="I123" s="189">
        <v>0</v>
      </c>
      <c r="J123" s="189">
        <v>0</v>
      </c>
      <c r="K123" s="189">
        <v>890220.37</v>
      </c>
      <c r="L123" s="189">
        <v>0</v>
      </c>
      <c r="M123" s="189">
        <v>0</v>
      </c>
      <c r="N123" s="189">
        <v>0</v>
      </c>
      <c r="O123" s="189">
        <v>0</v>
      </c>
      <c r="P123" s="264">
        <f t="shared" si="1"/>
        <v>6987213.9699999988</v>
      </c>
    </row>
    <row r="124" spans="1:16" x14ac:dyDescent="0.25">
      <c r="A124" s="255" t="s">
        <v>51</v>
      </c>
      <c r="B124" s="258" t="s">
        <v>19</v>
      </c>
      <c r="C124" s="256">
        <v>5591</v>
      </c>
      <c r="D124" s="259" t="s">
        <v>131</v>
      </c>
      <c r="E124" s="237">
        <v>16575207.847241063</v>
      </c>
      <c r="F124" s="237">
        <v>4603815.6639681626</v>
      </c>
      <c r="G124" s="189">
        <v>0</v>
      </c>
      <c r="H124" s="189">
        <v>0</v>
      </c>
      <c r="I124" s="189">
        <v>0</v>
      </c>
      <c r="J124" s="189">
        <v>0</v>
      </c>
      <c r="K124" s="189">
        <v>0</v>
      </c>
      <c r="L124" s="189">
        <v>0</v>
      </c>
      <c r="M124" s="189">
        <v>8011902.8000000007</v>
      </c>
      <c r="N124" s="189">
        <v>0</v>
      </c>
      <c r="O124" s="189">
        <v>0</v>
      </c>
      <c r="P124" s="264">
        <f t="shared" si="1"/>
        <v>8011902.8000000007</v>
      </c>
    </row>
    <row r="125" spans="1:16" x14ac:dyDescent="0.25">
      <c r="A125" s="255" t="s">
        <v>51</v>
      </c>
      <c r="B125" s="258" t="s">
        <v>19</v>
      </c>
      <c r="C125" s="256">
        <v>5604</v>
      </c>
      <c r="D125" s="259" t="s">
        <v>132</v>
      </c>
      <c r="E125" s="237">
        <v>3473035450.2907758</v>
      </c>
      <c r="F125" s="237">
        <v>976599800.19032621</v>
      </c>
      <c r="G125" s="189">
        <v>0</v>
      </c>
      <c r="H125" s="189">
        <v>0</v>
      </c>
      <c r="I125" s="189">
        <v>0</v>
      </c>
      <c r="J125" s="189">
        <v>0</v>
      </c>
      <c r="K125" s="189">
        <v>6641419785.8199997</v>
      </c>
      <c r="L125" s="189">
        <v>0</v>
      </c>
      <c r="M125" s="189">
        <v>0</v>
      </c>
      <c r="N125" s="189">
        <v>0</v>
      </c>
      <c r="O125" s="189">
        <v>0</v>
      </c>
      <c r="P125" s="264">
        <f t="shared" si="1"/>
        <v>6641419785.8199997</v>
      </c>
    </row>
    <row r="126" spans="1:16" x14ac:dyDescent="0.2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2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0</v>
      </c>
      <c r="N127" s="189">
        <v>0</v>
      </c>
      <c r="O127" s="189">
        <v>0</v>
      </c>
      <c r="P127" s="264">
        <f t="shared" si="1"/>
        <v>0</v>
      </c>
    </row>
    <row r="128" spans="1:16" x14ac:dyDescent="0.2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2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2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2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25">
      <c r="A132" s="221" t="s">
        <v>51</v>
      </c>
      <c r="B132" s="222" t="s">
        <v>19</v>
      </c>
      <c r="C132" s="186">
        <v>5649</v>
      </c>
      <c r="D132" s="187" t="s">
        <v>139</v>
      </c>
      <c r="E132" s="237">
        <v>53542038.164010257</v>
      </c>
      <c r="F132" s="237">
        <v>15052461.58979477</v>
      </c>
      <c r="G132" s="189">
        <v>0</v>
      </c>
      <c r="H132" s="189">
        <v>0</v>
      </c>
      <c r="I132" s="189">
        <v>0</v>
      </c>
      <c r="J132" s="189">
        <v>0</v>
      </c>
      <c r="K132" s="189">
        <v>0</v>
      </c>
      <c r="L132" s="189">
        <v>0</v>
      </c>
      <c r="M132" s="189">
        <v>0</v>
      </c>
      <c r="N132" s="189">
        <v>0</v>
      </c>
      <c r="O132" s="189">
        <v>0</v>
      </c>
      <c r="P132" s="189">
        <f t="shared" si="1"/>
        <v>0</v>
      </c>
    </row>
    <row r="133" spans="1:16" x14ac:dyDescent="0.2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2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2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2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25">
      <c r="A137" s="221" t="s">
        <v>51</v>
      </c>
      <c r="B137" s="222" t="s">
        <v>19</v>
      </c>
      <c r="C137" s="186">
        <v>5660</v>
      </c>
      <c r="D137" s="187" t="s">
        <v>144</v>
      </c>
      <c r="E137" s="237">
        <v>12036964.738489348</v>
      </c>
      <c r="F137" s="237">
        <v>3362922.2050847393</v>
      </c>
      <c r="G137" s="189">
        <v>0</v>
      </c>
      <c r="H137" s="189">
        <v>0</v>
      </c>
      <c r="I137" s="189">
        <v>0</v>
      </c>
      <c r="J137" s="189">
        <v>0</v>
      </c>
      <c r="K137" s="189">
        <v>499782.17</v>
      </c>
      <c r="L137" s="189">
        <v>0</v>
      </c>
      <c r="M137" s="189">
        <v>0</v>
      </c>
      <c r="N137" s="189">
        <v>0</v>
      </c>
      <c r="O137" s="189">
        <v>0</v>
      </c>
      <c r="P137" s="189">
        <f t="shared" si="1"/>
        <v>499782.17</v>
      </c>
    </row>
    <row r="138" spans="1:16" x14ac:dyDescent="0.2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2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25">
      <c r="A140" s="221" t="s">
        <v>51</v>
      </c>
      <c r="B140" s="222" t="s">
        <v>19</v>
      </c>
      <c r="C140" s="186">
        <v>5667</v>
      </c>
      <c r="D140" s="187" t="s">
        <v>147</v>
      </c>
      <c r="E140" s="237">
        <v>0</v>
      </c>
      <c r="F140" s="237">
        <v>0</v>
      </c>
      <c r="G140" s="189">
        <v>0</v>
      </c>
      <c r="H140" s="189">
        <v>0</v>
      </c>
      <c r="I140" s="189">
        <v>0</v>
      </c>
      <c r="J140" s="189">
        <v>0</v>
      </c>
      <c r="K140" s="189">
        <v>0</v>
      </c>
      <c r="L140" s="189">
        <v>0</v>
      </c>
      <c r="M140" s="189">
        <v>0</v>
      </c>
      <c r="N140" s="189">
        <v>0</v>
      </c>
      <c r="O140" s="189">
        <v>0</v>
      </c>
      <c r="P140" s="189">
        <f t="shared" ref="P140:P203" si="2">SUM(G140:O140)</f>
        <v>0</v>
      </c>
    </row>
    <row r="141" spans="1:16" x14ac:dyDescent="0.25">
      <c r="A141" s="255" t="s">
        <v>51</v>
      </c>
      <c r="B141" s="258" t="s">
        <v>19</v>
      </c>
      <c r="C141" s="256">
        <v>5670</v>
      </c>
      <c r="D141" s="259" t="s">
        <v>148</v>
      </c>
      <c r="E141" s="237">
        <v>796358881.84635687</v>
      </c>
      <c r="F141" s="237">
        <v>223932366.14426422</v>
      </c>
      <c r="G141" s="189">
        <v>0</v>
      </c>
      <c r="H141" s="189">
        <v>0</v>
      </c>
      <c r="I141" s="189">
        <v>0</v>
      </c>
      <c r="J141" s="189">
        <v>0</v>
      </c>
      <c r="K141" s="189">
        <v>126018085.84999999</v>
      </c>
      <c r="L141" s="189">
        <v>0</v>
      </c>
      <c r="M141" s="189">
        <v>0</v>
      </c>
      <c r="N141" s="189">
        <v>0</v>
      </c>
      <c r="O141" s="189">
        <v>0</v>
      </c>
      <c r="P141" s="264">
        <f t="shared" si="2"/>
        <v>126018085.84999999</v>
      </c>
    </row>
    <row r="142" spans="1:16" x14ac:dyDescent="0.2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2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25">
      <c r="A144" s="255" t="s">
        <v>51</v>
      </c>
      <c r="B144" s="258" t="s">
        <v>19</v>
      </c>
      <c r="C144" s="256">
        <v>5686</v>
      </c>
      <c r="D144" s="259" t="s">
        <v>151</v>
      </c>
      <c r="E144" s="237">
        <v>471976284.9854753</v>
      </c>
      <c r="F144" s="237">
        <v>132717507.98551169</v>
      </c>
      <c r="G144" s="189">
        <v>0</v>
      </c>
      <c r="H144" s="189">
        <v>0</v>
      </c>
      <c r="I144" s="189">
        <v>0</v>
      </c>
      <c r="J144" s="189">
        <v>0</v>
      </c>
      <c r="K144" s="189">
        <v>25031222.350000001</v>
      </c>
      <c r="L144" s="189">
        <v>0</v>
      </c>
      <c r="M144" s="189">
        <v>0</v>
      </c>
      <c r="N144" s="189">
        <v>0</v>
      </c>
      <c r="O144" s="189">
        <v>0</v>
      </c>
      <c r="P144" s="264">
        <f t="shared" si="2"/>
        <v>25031222.350000001</v>
      </c>
    </row>
    <row r="145" spans="1:16" x14ac:dyDescent="0.25">
      <c r="A145" s="255" t="s">
        <v>51</v>
      </c>
      <c r="B145" s="258" t="s">
        <v>19</v>
      </c>
      <c r="C145" s="256">
        <v>5690</v>
      </c>
      <c r="D145" s="259" t="s">
        <v>152</v>
      </c>
      <c r="E145" s="237">
        <v>389896.17392009567</v>
      </c>
      <c r="F145" s="237">
        <v>109636.96741109186</v>
      </c>
      <c r="G145" s="189">
        <v>0</v>
      </c>
      <c r="H145" s="189">
        <v>0</v>
      </c>
      <c r="I145" s="189">
        <v>0</v>
      </c>
      <c r="J145" s="189">
        <v>0</v>
      </c>
      <c r="K145" s="189">
        <v>896830405.37000012</v>
      </c>
      <c r="L145" s="189">
        <v>0</v>
      </c>
      <c r="M145" s="189">
        <v>0</v>
      </c>
      <c r="N145" s="189">
        <v>0</v>
      </c>
      <c r="O145" s="189">
        <v>0</v>
      </c>
      <c r="P145" s="264">
        <f t="shared" si="2"/>
        <v>896830405.37000012</v>
      </c>
    </row>
    <row r="146" spans="1:16" x14ac:dyDescent="0.2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25">
      <c r="A147" s="255" t="s">
        <v>51</v>
      </c>
      <c r="B147" s="258" t="s">
        <v>19</v>
      </c>
      <c r="C147" s="256">
        <v>5736</v>
      </c>
      <c r="D147" s="259" t="s">
        <v>154</v>
      </c>
      <c r="E147" s="237">
        <v>2236394362.5558271</v>
      </c>
      <c r="F147" s="237">
        <v>628863399.70139217</v>
      </c>
      <c r="G147" s="189">
        <v>0</v>
      </c>
      <c r="H147" s="189">
        <v>0</v>
      </c>
      <c r="I147" s="189">
        <v>0</v>
      </c>
      <c r="J147" s="189">
        <v>0</v>
      </c>
      <c r="K147" s="189">
        <v>2455750718.3800001</v>
      </c>
      <c r="L147" s="189">
        <v>0</v>
      </c>
      <c r="M147" s="189">
        <v>0</v>
      </c>
      <c r="N147" s="189">
        <v>0</v>
      </c>
      <c r="O147" s="189">
        <v>0</v>
      </c>
      <c r="P147" s="264">
        <f t="shared" si="2"/>
        <v>2455750718.3800001</v>
      </c>
    </row>
    <row r="148" spans="1:16" x14ac:dyDescent="0.25">
      <c r="A148" s="255" t="s">
        <v>51</v>
      </c>
      <c r="B148" s="258" t="s">
        <v>19</v>
      </c>
      <c r="C148" s="256">
        <v>5756</v>
      </c>
      <c r="D148" s="259" t="s">
        <v>155</v>
      </c>
      <c r="E148" s="237">
        <v>362258984.50212121</v>
      </c>
      <c r="F148" s="237">
        <v>101589890.44857262</v>
      </c>
      <c r="G148" s="189">
        <v>68643116.609999999</v>
      </c>
      <c r="H148" s="189">
        <v>0</v>
      </c>
      <c r="I148" s="189">
        <v>0</v>
      </c>
      <c r="J148" s="189">
        <v>0</v>
      </c>
      <c r="K148" s="189">
        <v>183687421.36999997</v>
      </c>
      <c r="L148" s="189">
        <v>0</v>
      </c>
      <c r="M148" s="189">
        <v>25358517.75</v>
      </c>
      <c r="N148" s="189">
        <v>0</v>
      </c>
      <c r="O148" s="189">
        <v>0</v>
      </c>
      <c r="P148" s="264">
        <f t="shared" si="2"/>
        <v>277689055.72999996</v>
      </c>
    </row>
    <row r="149" spans="1:16" x14ac:dyDescent="0.2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2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25">
      <c r="A151" s="221" t="s">
        <v>51</v>
      </c>
      <c r="B151" s="222" t="s">
        <v>19</v>
      </c>
      <c r="C151" s="186">
        <v>5790</v>
      </c>
      <c r="D151" s="187" t="s">
        <v>158</v>
      </c>
      <c r="E151" s="237">
        <v>1140506242.2201884</v>
      </c>
      <c r="F151" s="237">
        <v>320704982.69641221</v>
      </c>
      <c r="G151" s="189">
        <v>0</v>
      </c>
      <c r="H151" s="189">
        <v>0</v>
      </c>
      <c r="I151" s="189">
        <v>0</v>
      </c>
      <c r="J151" s="189">
        <v>0</v>
      </c>
      <c r="K151" s="189">
        <v>358836482.49000001</v>
      </c>
      <c r="L151" s="189">
        <v>0</v>
      </c>
      <c r="M151" s="189">
        <v>0</v>
      </c>
      <c r="N151" s="189">
        <v>0</v>
      </c>
      <c r="O151" s="189">
        <v>0</v>
      </c>
      <c r="P151" s="189">
        <f t="shared" si="2"/>
        <v>358836482.49000001</v>
      </c>
    </row>
    <row r="152" spans="1:16" x14ac:dyDescent="0.2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25">
      <c r="A153" s="221" t="s">
        <v>51</v>
      </c>
      <c r="B153" s="222" t="s">
        <v>19</v>
      </c>
      <c r="C153" s="186">
        <v>5809</v>
      </c>
      <c r="D153" s="187" t="s">
        <v>160</v>
      </c>
      <c r="E153" s="237">
        <v>31989991.035646528</v>
      </c>
      <c r="F153" s="237">
        <v>14814788.996920429</v>
      </c>
      <c r="G153" s="189">
        <v>0</v>
      </c>
      <c r="H153" s="189">
        <v>1870203.1500000001</v>
      </c>
      <c r="I153" s="189">
        <v>0</v>
      </c>
      <c r="J153" s="189">
        <v>0</v>
      </c>
      <c r="K153" s="189">
        <v>0</v>
      </c>
      <c r="L153" s="189">
        <v>0</v>
      </c>
      <c r="M153" s="189">
        <v>0</v>
      </c>
      <c r="N153" s="189">
        <v>0</v>
      </c>
      <c r="O153" s="189">
        <v>0</v>
      </c>
      <c r="P153" s="189">
        <f t="shared" si="2"/>
        <v>1870203.1500000001</v>
      </c>
    </row>
    <row r="154" spans="1:16" x14ac:dyDescent="0.2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2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2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25">
      <c r="A157" s="221" t="s">
        <v>51</v>
      </c>
      <c r="B157" s="222" t="s">
        <v>19</v>
      </c>
      <c r="C157" s="186">
        <v>5847</v>
      </c>
      <c r="D157" s="187" t="s">
        <v>164</v>
      </c>
      <c r="E157" s="237">
        <v>33845232.466853976</v>
      </c>
      <c r="F157" s="237">
        <v>9516369.3243748918</v>
      </c>
      <c r="G157" s="189">
        <v>0</v>
      </c>
      <c r="H157" s="189">
        <v>0</v>
      </c>
      <c r="I157" s="189">
        <v>0</v>
      </c>
      <c r="J157" s="189">
        <v>0</v>
      </c>
      <c r="K157" s="189">
        <v>85572460.49000001</v>
      </c>
      <c r="L157" s="189">
        <v>0</v>
      </c>
      <c r="M157" s="189">
        <v>0</v>
      </c>
      <c r="N157" s="189">
        <v>0</v>
      </c>
      <c r="O157" s="189">
        <v>0</v>
      </c>
      <c r="P157" s="189">
        <f t="shared" si="2"/>
        <v>85572460.49000001</v>
      </c>
    </row>
    <row r="158" spans="1:16" x14ac:dyDescent="0.25">
      <c r="A158" s="221" t="s">
        <v>51</v>
      </c>
      <c r="B158" s="222" t="s">
        <v>19</v>
      </c>
      <c r="C158" s="186">
        <v>5854</v>
      </c>
      <c r="D158" s="187" t="s">
        <v>165</v>
      </c>
      <c r="E158" s="237">
        <v>86552398.924919367</v>
      </c>
      <c r="F158" s="237">
        <v>24338126.852786012</v>
      </c>
      <c r="G158" s="189">
        <v>0</v>
      </c>
      <c r="H158" s="189">
        <v>0</v>
      </c>
      <c r="I158" s="189">
        <v>0</v>
      </c>
      <c r="J158" s="189">
        <v>0</v>
      </c>
      <c r="K158" s="189">
        <v>5082258.2699999996</v>
      </c>
      <c r="L158" s="189">
        <v>0</v>
      </c>
      <c r="M158" s="189">
        <v>0</v>
      </c>
      <c r="N158" s="189">
        <v>0</v>
      </c>
      <c r="O158" s="189">
        <v>0</v>
      </c>
      <c r="P158" s="189">
        <f t="shared" si="2"/>
        <v>5082258.2699999996</v>
      </c>
    </row>
    <row r="159" spans="1:16" x14ac:dyDescent="0.25">
      <c r="A159" s="221" t="s">
        <v>51</v>
      </c>
      <c r="B159" s="222" t="s">
        <v>19</v>
      </c>
      <c r="C159" s="186">
        <v>5856</v>
      </c>
      <c r="D159" s="187" t="s">
        <v>166</v>
      </c>
      <c r="E159" s="237">
        <v>6105531.3668488208</v>
      </c>
      <c r="F159" s="237">
        <v>1694421.8710220149</v>
      </c>
      <c r="G159" s="189">
        <v>0</v>
      </c>
      <c r="H159" s="189">
        <v>0</v>
      </c>
      <c r="I159" s="189">
        <v>0</v>
      </c>
      <c r="J159" s="189">
        <v>0</v>
      </c>
      <c r="K159" s="189">
        <v>0</v>
      </c>
      <c r="L159" s="189">
        <v>0</v>
      </c>
      <c r="M159" s="189">
        <v>0</v>
      </c>
      <c r="N159" s="189">
        <v>0</v>
      </c>
      <c r="O159" s="189">
        <v>0</v>
      </c>
      <c r="P159" s="189">
        <f t="shared" si="2"/>
        <v>0</v>
      </c>
    </row>
    <row r="160" spans="1:16" x14ac:dyDescent="0.25">
      <c r="A160" s="221" t="s">
        <v>51</v>
      </c>
      <c r="B160" s="222" t="s">
        <v>19</v>
      </c>
      <c r="C160" s="186">
        <v>5858</v>
      </c>
      <c r="D160" s="187" t="s">
        <v>167</v>
      </c>
      <c r="E160" s="237">
        <v>374617923.9234339</v>
      </c>
      <c r="F160" s="237">
        <v>105340795.4837269</v>
      </c>
      <c r="G160" s="189">
        <v>0</v>
      </c>
      <c r="H160" s="189">
        <v>0</v>
      </c>
      <c r="I160" s="189">
        <v>0</v>
      </c>
      <c r="J160" s="189">
        <v>0</v>
      </c>
      <c r="K160" s="189">
        <v>144768718.13999999</v>
      </c>
      <c r="L160" s="189">
        <v>0</v>
      </c>
      <c r="M160" s="189">
        <v>0</v>
      </c>
      <c r="N160" s="189">
        <v>0</v>
      </c>
      <c r="O160" s="189">
        <v>0</v>
      </c>
      <c r="P160" s="189">
        <f t="shared" si="2"/>
        <v>144768718.13999999</v>
      </c>
    </row>
    <row r="161" spans="1:16" x14ac:dyDescent="0.25">
      <c r="A161" s="255" t="s">
        <v>51</v>
      </c>
      <c r="B161" s="258" t="s">
        <v>19</v>
      </c>
      <c r="C161" s="256">
        <v>5861</v>
      </c>
      <c r="D161" s="259" t="s">
        <v>168</v>
      </c>
      <c r="E161" s="237">
        <v>11128359.312654823</v>
      </c>
      <c r="F161" s="237">
        <v>3858183.5590896085</v>
      </c>
      <c r="G161" s="189">
        <v>0</v>
      </c>
      <c r="H161" s="189">
        <v>0</v>
      </c>
      <c r="I161" s="189">
        <v>0</v>
      </c>
      <c r="J161" s="189">
        <v>0</v>
      </c>
      <c r="K161" s="189">
        <v>0</v>
      </c>
      <c r="L161" s="189">
        <v>0</v>
      </c>
      <c r="M161" s="189">
        <v>0</v>
      </c>
      <c r="N161" s="189">
        <v>0</v>
      </c>
      <c r="O161" s="189">
        <v>0</v>
      </c>
      <c r="P161" s="264">
        <f t="shared" si="2"/>
        <v>0</v>
      </c>
    </row>
    <row r="162" spans="1:16" x14ac:dyDescent="0.25">
      <c r="A162" s="255" t="s">
        <v>51</v>
      </c>
      <c r="B162" s="258" t="s">
        <v>19</v>
      </c>
      <c r="C162" s="256">
        <v>5873</v>
      </c>
      <c r="D162" s="259" t="s">
        <v>169</v>
      </c>
      <c r="E162" s="237">
        <v>0</v>
      </c>
      <c r="F162" s="237">
        <v>0</v>
      </c>
      <c r="G162" s="189">
        <v>0</v>
      </c>
      <c r="H162" s="189">
        <v>0</v>
      </c>
      <c r="I162" s="189">
        <v>0</v>
      </c>
      <c r="J162" s="189">
        <v>0</v>
      </c>
      <c r="K162" s="189">
        <v>2215911.2600000002</v>
      </c>
      <c r="L162" s="189">
        <v>0</v>
      </c>
      <c r="M162" s="189">
        <v>0</v>
      </c>
      <c r="N162" s="189">
        <v>0</v>
      </c>
      <c r="O162" s="189">
        <v>0</v>
      </c>
      <c r="P162" s="264">
        <f t="shared" si="2"/>
        <v>2215911.2600000002</v>
      </c>
    </row>
    <row r="163" spans="1:16" x14ac:dyDescent="0.25">
      <c r="A163" s="255" t="s">
        <v>51</v>
      </c>
      <c r="B163" s="258" t="s">
        <v>19</v>
      </c>
      <c r="C163" s="256">
        <v>5885</v>
      </c>
      <c r="D163" s="259" t="s">
        <v>170</v>
      </c>
      <c r="E163" s="237">
        <v>31954387.892746367</v>
      </c>
      <c r="F163" s="237">
        <v>8985423.346976459</v>
      </c>
      <c r="G163" s="189">
        <v>0</v>
      </c>
      <c r="H163" s="189">
        <v>0</v>
      </c>
      <c r="I163" s="189">
        <v>0</v>
      </c>
      <c r="J163" s="189">
        <v>0</v>
      </c>
      <c r="K163" s="189">
        <v>27415372.670000002</v>
      </c>
      <c r="L163" s="189">
        <v>0</v>
      </c>
      <c r="M163" s="189">
        <v>2331335.5</v>
      </c>
      <c r="N163" s="189">
        <v>0</v>
      </c>
      <c r="O163" s="189">
        <v>0</v>
      </c>
      <c r="P163" s="264">
        <f t="shared" si="2"/>
        <v>29746708.170000002</v>
      </c>
    </row>
    <row r="164" spans="1:16" x14ac:dyDescent="0.2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25">
      <c r="A165" s="255" t="s">
        <v>51</v>
      </c>
      <c r="B165" s="258" t="s">
        <v>19</v>
      </c>
      <c r="C165" s="256">
        <v>5890</v>
      </c>
      <c r="D165" s="259" t="s">
        <v>172</v>
      </c>
      <c r="E165" s="237">
        <v>0</v>
      </c>
      <c r="F165" s="237">
        <v>0</v>
      </c>
      <c r="G165" s="189">
        <v>0</v>
      </c>
      <c r="H165" s="189">
        <v>0</v>
      </c>
      <c r="I165" s="189">
        <v>0</v>
      </c>
      <c r="J165" s="189">
        <v>0</v>
      </c>
      <c r="K165" s="189">
        <v>34994485.640000001</v>
      </c>
      <c r="L165" s="189">
        <v>0</v>
      </c>
      <c r="M165" s="189">
        <v>0</v>
      </c>
      <c r="N165" s="189">
        <v>0</v>
      </c>
      <c r="O165" s="189">
        <v>0</v>
      </c>
      <c r="P165" s="264">
        <f t="shared" si="2"/>
        <v>34994485.640000001</v>
      </c>
    </row>
    <row r="166" spans="1:16" x14ac:dyDescent="0.2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25">
      <c r="A167" s="255" t="s">
        <v>51</v>
      </c>
      <c r="B167" s="258" t="s">
        <v>19</v>
      </c>
      <c r="C167" s="256">
        <v>5895</v>
      </c>
      <c r="D167" s="259" t="s">
        <v>174</v>
      </c>
      <c r="E167" s="237">
        <v>5362468519.3349304</v>
      </c>
      <c r="F167" s="237">
        <v>1507900886.5006649</v>
      </c>
      <c r="G167" s="189">
        <v>0</v>
      </c>
      <c r="H167" s="189">
        <v>0</v>
      </c>
      <c r="I167" s="189">
        <v>0</v>
      </c>
      <c r="J167" s="189">
        <v>0</v>
      </c>
      <c r="K167" s="189">
        <v>905949513.6400001</v>
      </c>
      <c r="L167" s="189">
        <v>0</v>
      </c>
      <c r="M167" s="189">
        <v>0</v>
      </c>
      <c r="N167" s="189">
        <v>0</v>
      </c>
      <c r="O167" s="189">
        <v>0</v>
      </c>
      <c r="P167" s="264">
        <f t="shared" si="2"/>
        <v>905949513.6400001</v>
      </c>
    </row>
    <row r="168" spans="1:16" x14ac:dyDescent="0.25">
      <c r="A168" s="255" t="s">
        <v>51</v>
      </c>
      <c r="B168" s="258" t="s">
        <v>20</v>
      </c>
      <c r="C168" s="256">
        <v>8001</v>
      </c>
      <c r="D168" s="259" t="s">
        <v>175</v>
      </c>
      <c r="E168" s="237">
        <v>111238420.95147289</v>
      </c>
      <c r="F168" s="237">
        <v>1345189.1618624721</v>
      </c>
      <c r="G168" s="189">
        <v>0</v>
      </c>
      <c r="H168" s="189">
        <v>46286649.439999998</v>
      </c>
      <c r="I168" s="189">
        <v>0</v>
      </c>
      <c r="J168" s="189">
        <v>0</v>
      </c>
      <c r="K168" s="189">
        <v>0</v>
      </c>
      <c r="L168" s="189">
        <v>0</v>
      </c>
      <c r="M168" s="189">
        <v>1039893.32</v>
      </c>
      <c r="N168" s="189">
        <v>0</v>
      </c>
      <c r="O168" s="189">
        <v>0</v>
      </c>
      <c r="P168" s="264">
        <f t="shared" si="2"/>
        <v>47326542.759999998</v>
      </c>
    </row>
    <row r="169" spans="1:16" x14ac:dyDescent="0.25">
      <c r="A169" s="255" t="s">
        <v>51</v>
      </c>
      <c r="B169" s="258" t="s">
        <v>20</v>
      </c>
      <c r="C169" s="256">
        <v>8078</v>
      </c>
      <c r="D169" s="259" t="s">
        <v>176</v>
      </c>
      <c r="E169" s="237">
        <v>0</v>
      </c>
      <c r="F169" s="237">
        <v>0</v>
      </c>
      <c r="G169" s="189">
        <v>0</v>
      </c>
      <c r="H169" s="189">
        <v>0</v>
      </c>
      <c r="I169" s="189">
        <v>0</v>
      </c>
      <c r="J169" s="189">
        <v>0</v>
      </c>
      <c r="K169" s="189">
        <v>0</v>
      </c>
      <c r="L169" s="189">
        <v>0</v>
      </c>
      <c r="M169" s="189">
        <v>549237.5</v>
      </c>
      <c r="N169" s="189">
        <v>0</v>
      </c>
      <c r="O169" s="189">
        <v>0</v>
      </c>
      <c r="P169" s="264">
        <f t="shared" si="2"/>
        <v>549237.5</v>
      </c>
    </row>
    <row r="170" spans="1:16" x14ac:dyDescent="0.2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2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2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2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25">
      <c r="A174" s="221" t="s">
        <v>51</v>
      </c>
      <c r="B174" s="222" t="s">
        <v>20</v>
      </c>
      <c r="C174" s="186">
        <v>8421</v>
      </c>
      <c r="D174" s="187" t="s">
        <v>181</v>
      </c>
      <c r="E174" s="237">
        <v>32610976.359149251</v>
      </c>
      <c r="F174" s="237">
        <v>9078158.3955784664</v>
      </c>
      <c r="G174" s="189">
        <v>656592.30000000005</v>
      </c>
      <c r="H174" s="189">
        <v>0</v>
      </c>
      <c r="I174" s="189">
        <v>0</v>
      </c>
      <c r="J174" s="189">
        <v>0</v>
      </c>
      <c r="K174" s="189">
        <v>0</v>
      </c>
      <c r="L174" s="189">
        <v>0</v>
      </c>
      <c r="M174" s="189">
        <v>12220788.75</v>
      </c>
      <c r="N174" s="189">
        <v>0</v>
      </c>
      <c r="O174" s="189">
        <v>0</v>
      </c>
      <c r="P174" s="189">
        <f t="shared" si="2"/>
        <v>12877381.050000001</v>
      </c>
    </row>
    <row r="175" spans="1:16" x14ac:dyDescent="0.2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2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920700</v>
      </c>
      <c r="N176" s="189">
        <v>0</v>
      </c>
      <c r="O176" s="189">
        <v>0</v>
      </c>
      <c r="P176" s="189">
        <f t="shared" si="2"/>
        <v>920700</v>
      </c>
    </row>
    <row r="177" spans="1:16" x14ac:dyDescent="0.2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2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2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2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25">
      <c r="A181" s="255" t="s">
        <v>51</v>
      </c>
      <c r="B181" s="258" t="s">
        <v>20</v>
      </c>
      <c r="C181" s="256">
        <v>8573</v>
      </c>
      <c r="D181" s="259" t="s">
        <v>188</v>
      </c>
      <c r="E181" s="237">
        <v>22186863.726786762</v>
      </c>
      <c r="F181" s="237">
        <v>6177067.9868605919</v>
      </c>
      <c r="G181" s="189">
        <v>2460431.2000000002</v>
      </c>
      <c r="H181" s="189">
        <v>0</v>
      </c>
      <c r="I181" s="189">
        <v>0</v>
      </c>
      <c r="J181" s="189">
        <v>0</v>
      </c>
      <c r="K181" s="189">
        <v>0</v>
      </c>
      <c r="L181" s="189">
        <v>0</v>
      </c>
      <c r="M181" s="189">
        <v>33684.5</v>
      </c>
      <c r="N181" s="189">
        <v>0</v>
      </c>
      <c r="O181" s="189">
        <v>0</v>
      </c>
      <c r="P181" s="264">
        <f t="shared" si="2"/>
        <v>2494115.7000000002</v>
      </c>
    </row>
    <row r="182" spans="1:16" x14ac:dyDescent="0.2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6406232.5</v>
      </c>
      <c r="N182" s="189">
        <v>0</v>
      </c>
      <c r="O182" s="189">
        <v>0</v>
      </c>
      <c r="P182" s="264">
        <f t="shared" si="2"/>
        <v>6406232.5</v>
      </c>
    </row>
    <row r="183" spans="1:16" x14ac:dyDescent="0.2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4223726.71</v>
      </c>
      <c r="N183" s="189">
        <v>0</v>
      </c>
      <c r="O183" s="189">
        <v>0</v>
      </c>
      <c r="P183" s="264">
        <f t="shared" si="2"/>
        <v>4223726.71</v>
      </c>
    </row>
    <row r="184" spans="1:16" x14ac:dyDescent="0.2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2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2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2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2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2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2339462.89</v>
      </c>
      <c r="N189" s="189">
        <v>0</v>
      </c>
      <c r="O189" s="189">
        <v>0</v>
      </c>
      <c r="P189" s="264">
        <f t="shared" si="2"/>
        <v>2339462.89</v>
      </c>
    </row>
    <row r="190" spans="1:16" x14ac:dyDescent="0.2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2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45099411.109999999</v>
      </c>
      <c r="N191" s="189">
        <v>0</v>
      </c>
      <c r="O191" s="189">
        <v>0</v>
      </c>
      <c r="P191" s="189">
        <f t="shared" si="2"/>
        <v>45099411.109999999</v>
      </c>
    </row>
    <row r="192" spans="1:16" x14ac:dyDescent="0.25">
      <c r="A192" s="221" t="s">
        <v>51</v>
      </c>
      <c r="B192" s="222" t="s">
        <v>21</v>
      </c>
      <c r="C192" s="186">
        <v>13001</v>
      </c>
      <c r="D192" s="187" t="s">
        <v>198</v>
      </c>
      <c r="E192" s="237">
        <v>792023269.7117703</v>
      </c>
      <c r="F192" s="237">
        <v>20105462.480149087</v>
      </c>
      <c r="G192" s="189">
        <v>0</v>
      </c>
      <c r="H192" s="189">
        <v>20876551.829999998</v>
      </c>
      <c r="I192" s="189">
        <v>0</v>
      </c>
      <c r="J192" s="189">
        <v>0</v>
      </c>
      <c r="K192" s="189">
        <v>0</v>
      </c>
      <c r="L192" s="189">
        <v>135646386.09</v>
      </c>
      <c r="M192" s="189">
        <v>34933229.350000001</v>
      </c>
      <c r="N192" s="189">
        <v>0</v>
      </c>
      <c r="O192" s="189">
        <v>0</v>
      </c>
      <c r="P192" s="189">
        <f t="shared" si="2"/>
        <v>191456167.27000001</v>
      </c>
    </row>
    <row r="193" spans="1:16" x14ac:dyDescent="0.25">
      <c r="A193" s="221" t="s">
        <v>51</v>
      </c>
      <c r="B193" s="222" t="s">
        <v>21</v>
      </c>
      <c r="C193" s="186">
        <v>13006</v>
      </c>
      <c r="D193" s="187" t="s">
        <v>199</v>
      </c>
      <c r="E193" s="237">
        <v>0</v>
      </c>
      <c r="F193" s="237">
        <v>0</v>
      </c>
      <c r="G193" s="189">
        <v>0</v>
      </c>
      <c r="H193" s="189">
        <v>0</v>
      </c>
      <c r="I193" s="189">
        <v>0</v>
      </c>
      <c r="J193" s="189">
        <v>0</v>
      </c>
      <c r="K193" s="189">
        <v>0</v>
      </c>
      <c r="L193" s="189">
        <v>0</v>
      </c>
      <c r="M193" s="189">
        <v>0</v>
      </c>
      <c r="N193" s="189">
        <v>0</v>
      </c>
      <c r="O193" s="189">
        <v>0</v>
      </c>
      <c r="P193" s="189">
        <f t="shared" si="2"/>
        <v>0</v>
      </c>
    </row>
    <row r="194" spans="1:16" x14ac:dyDescent="0.25">
      <c r="A194" s="221" t="s">
        <v>51</v>
      </c>
      <c r="B194" s="222" t="s">
        <v>21</v>
      </c>
      <c r="C194" s="186">
        <v>13030</v>
      </c>
      <c r="D194" s="187" t="s">
        <v>200</v>
      </c>
      <c r="E194" s="237">
        <v>0</v>
      </c>
      <c r="F194" s="237">
        <v>0</v>
      </c>
      <c r="G194" s="189">
        <v>0</v>
      </c>
      <c r="H194" s="189">
        <v>0</v>
      </c>
      <c r="I194" s="189">
        <v>0</v>
      </c>
      <c r="J194" s="189">
        <v>0</v>
      </c>
      <c r="K194" s="189">
        <v>7149581.3799999999</v>
      </c>
      <c r="L194" s="189">
        <v>0</v>
      </c>
      <c r="M194" s="189">
        <v>0</v>
      </c>
      <c r="N194" s="189">
        <v>0</v>
      </c>
      <c r="O194" s="189">
        <v>0</v>
      </c>
      <c r="P194" s="189">
        <f t="shared" si="2"/>
        <v>7149581.3799999999</v>
      </c>
    </row>
    <row r="195" spans="1:16" x14ac:dyDescent="0.25">
      <c r="A195" s="221" t="s">
        <v>51</v>
      </c>
      <c r="B195" s="222" t="s">
        <v>21</v>
      </c>
      <c r="C195" s="186">
        <v>13042</v>
      </c>
      <c r="D195" s="187" t="s">
        <v>201</v>
      </c>
      <c r="E195" s="237">
        <v>1480284765.2996414</v>
      </c>
      <c r="F195" s="237">
        <v>416242467.30894983</v>
      </c>
      <c r="G195" s="189">
        <v>0</v>
      </c>
      <c r="H195" s="189">
        <v>0</v>
      </c>
      <c r="I195" s="189">
        <v>0</v>
      </c>
      <c r="J195" s="189">
        <v>0</v>
      </c>
      <c r="K195" s="189">
        <v>174583525.51000002</v>
      </c>
      <c r="L195" s="189">
        <v>0</v>
      </c>
      <c r="M195" s="189">
        <v>0</v>
      </c>
      <c r="N195" s="189">
        <v>0</v>
      </c>
      <c r="O195" s="189">
        <v>0</v>
      </c>
      <c r="P195" s="189">
        <f t="shared" si="2"/>
        <v>174583525.51000002</v>
      </c>
    </row>
    <row r="196" spans="1:16" x14ac:dyDescent="0.2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2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25">
      <c r="A198" s="221" t="s">
        <v>51</v>
      </c>
      <c r="B198" s="222" t="s">
        <v>21</v>
      </c>
      <c r="C198" s="186">
        <v>13074</v>
      </c>
      <c r="D198" s="187" t="s">
        <v>204</v>
      </c>
      <c r="E198" s="237">
        <v>695220356.59870052</v>
      </c>
      <c r="F198" s="237">
        <v>195492689.28081375</v>
      </c>
      <c r="G198" s="189">
        <v>0</v>
      </c>
      <c r="H198" s="189">
        <v>0</v>
      </c>
      <c r="I198" s="189">
        <v>0</v>
      </c>
      <c r="J198" s="189">
        <v>0</v>
      </c>
      <c r="K198" s="189">
        <v>43493904.670000002</v>
      </c>
      <c r="L198" s="189">
        <v>0</v>
      </c>
      <c r="M198" s="189">
        <v>0</v>
      </c>
      <c r="N198" s="189">
        <v>0</v>
      </c>
      <c r="O198" s="189">
        <v>0</v>
      </c>
      <c r="P198" s="189">
        <f t="shared" si="2"/>
        <v>43493904.670000002</v>
      </c>
    </row>
    <row r="199" spans="1:16" x14ac:dyDescent="0.2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2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2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25">
      <c r="A202" s="255" t="s">
        <v>51</v>
      </c>
      <c r="B202" s="258" t="s">
        <v>21</v>
      </c>
      <c r="C202" s="256">
        <v>13212</v>
      </c>
      <c r="D202" s="259" t="s">
        <v>27</v>
      </c>
      <c r="E202" s="237">
        <v>0</v>
      </c>
      <c r="F202" s="237">
        <v>0</v>
      </c>
      <c r="G202" s="189">
        <v>0</v>
      </c>
      <c r="H202" s="189">
        <v>0</v>
      </c>
      <c r="I202" s="189">
        <v>0</v>
      </c>
      <c r="J202" s="189">
        <v>0</v>
      </c>
      <c r="K202" s="189">
        <v>169255814.19999999</v>
      </c>
      <c r="L202" s="189">
        <v>0</v>
      </c>
      <c r="M202" s="189">
        <v>0</v>
      </c>
      <c r="N202" s="189">
        <v>0</v>
      </c>
      <c r="O202" s="189">
        <v>0</v>
      </c>
      <c r="P202" s="264">
        <f t="shared" si="2"/>
        <v>169255814.19999999</v>
      </c>
    </row>
    <row r="203" spans="1:16" x14ac:dyDescent="0.2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2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2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2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25">
      <c r="A207" s="255" t="s">
        <v>51</v>
      </c>
      <c r="B207" s="258" t="s">
        <v>21</v>
      </c>
      <c r="C207" s="256">
        <v>13300</v>
      </c>
      <c r="D207" s="259" t="s">
        <v>212</v>
      </c>
      <c r="E207" s="237">
        <v>0</v>
      </c>
      <c r="F207" s="237">
        <v>0</v>
      </c>
      <c r="G207" s="189">
        <v>0</v>
      </c>
      <c r="H207" s="189">
        <v>0</v>
      </c>
      <c r="I207" s="189">
        <v>0</v>
      </c>
      <c r="J207" s="189">
        <v>0</v>
      </c>
      <c r="K207" s="189">
        <v>9559457.9800000004</v>
      </c>
      <c r="L207" s="189">
        <v>0</v>
      </c>
      <c r="M207" s="189">
        <v>0</v>
      </c>
      <c r="N207" s="189">
        <v>0</v>
      </c>
      <c r="O207" s="189">
        <v>0</v>
      </c>
      <c r="P207" s="264">
        <f t="shared" si="3"/>
        <v>9559457.9800000004</v>
      </c>
    </row>
    <row r="208" spans="1:16" x14ac:dyDescent="0.25">
      <c r="A208" s="255" t="s">
        <v>51</v>
      </c>
      <c r="B208" s="258" t="s">
        <v>21</v>
      </c>
      <c r="C208" s="256">
        <v>13430</v>
      </c>
      <c r="D208" s="259" t="s">
        <v>213</v>
      </c>
      <c r="E208" s="237">
        <v>1719542.4587675403</v>
      </c>
      <c r="F208" s="237">
        <v>477204.4840011262</v>
      </c>
      <c r="G208" s="189">
        <v>0</v>
      </c>
      <c r="H208" s="189">
        <v>0</v>
      </c>
      <c r="I208" s="189">
        <v>0</v>
      </c>
      <c r="J208" s="189">
        <v>0</v>
      </c>
      <c r="K208" s="189">
        <v>0</v>
      </c>
      <c r="L208" s="189">
        <v>0</v>
      </c>
      <c r="M208" s="189">
        <v>0</v>
      </c>
      <c r="N208" s="189">
        <v>0</v>
      </c>
      <c r="O208" s="189">
        <v>0</v>
      </c>
      <c r="P208" s="264">
        <f t="shared" si="3"/>
        <v>0</v>
      </c>
    </row>
    <row r="209" spans="1:16" x14ac:dyDescent="0.2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39711.75</v>
      </c>
      <c r="N209" s="189">
        <v>0</v>
      </c>
      <c r="O209" s="189">
        <v>0</v>
      </c>
      <c r="P209" s="264">
        <f t="shared" si="3"/>
        <v>39711.75</v>
      </c>
    </row>
    <row r="210" spans="1:16" x14ac:dyDescent="0.25">
      <c r="A210" s="255" t="s">
        <v>51</v>
      </c>
      <c r="B210" s="258" t="s">
        <v>21</v>
      </c>
      <c r="C210" s="256">
        <v>13440</v>
      </c>
      <c r="D210" s="259" t="s">
        <v>215</v>
      </c>
      <c r="E210" s="237">
        <v>0</v>
      </c>
      <c r="F210" s="237">
        <v>0</v>
      </c>
      <c r="G210" s="189">
        <v>0</v>
      </c>
      <c r="H210" s="189">
        <v>0</v>
      </c>
      <c r="I210" s="189">
        <v>0</v>
      </c>
      <c r="J210" s="189">
        <v>0</v>
      </c>
      <c r="K210" s="189">
        <v>13511557.949999999</v>
      </c>
      <c r="L210" s="189">
        <v>0</v>
      </c>
      <c r="M210" s="189">
        <v>0</v>
      </c>
      <c r="N210" s="189">
        <v>0</v>
      </c>
      <c r="O210" s="189">
        <v>0</v>
      </c>
      <c r="P210" s="264">
        <f t="shared" si="3"/>
        <v>13511557.949999999</v>
      </c>
    </row>
    <row r="211" spans="1:16" x14ac:dyDescent="0.2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25">
      <c r="A212" s="221" t="s">
        <v>51</v>
      </c>
      <c r="B212" s="222" t="s">
        <v>21</v>
      </c>
      <c r="C212" s="186">
        <v>13458</v>
      </c>
      <c r="D212" s="187" t="s">
        <v>217</v>
      </c>
      <c r="E212" s="237">
        <v>430382624.93098664</v>
      </c>
      <c r="F212" s="237">
        <v>121021566.71465285</v>
      </c>
      <c r="G212" s="189">
        <v>0</v>
      </c>
      <c r="H212" s="189">
        <v>0</v>
      </c>
      <c r="I212" s="189">
        <v>0</v>
      </c>
      <c r="J212" s="189">
        <v>0</v>
      </c>
      <c r="K212" s="189">
        <v>737103047.71000004</v>
      </c>
      <c r="L212" s="189">
        <v>0</v>
      </c>
      <c r="M212" s="189">
        <v>0</v>
      </c>
      <c r="N212" s="189">
        <v>0</v>
      </c>
      <c r="O212" s="189">
        <v>0</v>
      </c>
      <c r="P212" s="189">
        <f t="shared" si="3"/>
        <v>737103047.71000004</v>
      </c>
    </row>
    <row r="213" spans="1:16" x14ac:dyDescent="0.2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25">
      <c r="A214" s="221" t="s">
        <v>51</v>
      </c>
      <c r="B214" s="222" t="s">
        <v>21</v>
      </c>
      <c r="C214" s="186">
        <v>13473</v>
      </c>
      <c r="D214" s="187" t="s">
        <v>219</v>
      </c>
      <c r="E214" s="237">
        <v>578465640.51594639</v>
      </c>
      <c r="F214" s="237">
        <v>162661813.11817789</v>
      </c>
      <c r="G214" s="189">
        <v>0</v>
      </c>
      <c r="H214" s="189">
        <v>0</v>
      </c>
      <c r="I214" s="189">
        <v>0</v>
      </c>
      <c r="J214" s="189">
        <v>0</v>
      </c>
      <c r="K214" s="189">
        <v>72593331.370000005</v>
      </c>
      <c r="L214" s="189">
        <v>0</v>
      </c>
      <c r="M214" s="189">
        <v>0</v>
      </c>
      <c r="N214" s="189">
        <v>0</v>
      </c>
      <c r="O214" s="189">
        <v>0</v>
      </c>
      <c r="P214" s="189">
        <f t="shared" si="3"/>
        <v>72593331.370000005</v>
      </c>
    </row>
    <row r="215" spans="1:16" x14ac:dyDescent="0.25">
      <c r="A215" s="221" t="s">
        <v>51</v>
      </c>
      <c r="B215" s="222" t="s">
        <v>21</v>
      </c>
      <c r="C215" s="186">
        <v>13490</v>
      </c>
      <c r="D215" s="191" t="s">
        <v>220</v>
      </c>
      <c r="E215" s="237">
        <v>1918866058.7750015</v>
      </c>
      <c r="F215" s="237">
        <v>539576096.46941435</v>
      </c>
      <c r="G215" s="189">
        <v>0</v>
      </c>
      <c r="H215" s="189">
        <v>0</v>
      </c>
      <c r="I215" s="189">
        <v>0</v>
      </c>
      <c r="J215" s="189">
        <v>0</v>
      </c>
      <c r="K215" s="189">
        <v>973267705.94999993</v>
      </c>
      <c r="L215" s="189">
        <v>0</v>
      </c>
      <c r="M215" s="189">
        <v>0</v>
      </c>
      <c r="N215" s="189">
        <v>0</v>
      </c>
      <c r="O215" s="189">
        <v>0</v>
      </c>
      <c r="P215" s="189">
        <f t="shared" si="3"/>
        <v>973267705.94999993</v>
      </c>
    </row>
    <row r="216" spans="1:16" x14ac:dyDescent="0.2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25">
      <c r="A217" s="221" t="s">
        <v>51</v>
      </c>
      <c r="B217" s="222" t="s">
        <v>21</v>
      </c>
      <c r="C217" s="186">
        <v>13580</v>
      </c>
      <c r="D217" s="187" t="s">
        <v>222</v>
      </c>
      <c r="E217" s="237">
        <v>0</v>
      </c>
      <c r="F217" s="237">
        <v>0</v>
      </c>
      <c r="G217" s="189">
        <v>0</v>
      </c>
      <c r="H217" s="189">
        <v>0</v>
      </c>
      <c r="I217" s="189">
        <v>0</v>
      </c>
      <c r="J217" s="189">
        <v>0</v>
      </c>
      <c r="K217" s="189">
        <v>0</v>
      </c>
      <c r="L217" s="189">
        <v>0</v>
      </c>
      <c r="M217" s="189">
        <v>0</v>
      </c>
      <c r="N217" s="189">
        <v>0</v>
      </c>
      <c r="O217" s="189">
        <v>0</v>
      </c>
      <c r="P217" s="189">
        <f t="shared" si="3"/>
        <v>0</v>
      </c>
    </row>
    <row r="218" spans="1:16" x14ac:dyDescent="0.25">
      <c r="A218" s="221" t="s">
        <v>51</v>
      </c>
      <c r="B218" s="222" t="s">
        <v>21</v>
      </c>
      <c r="C218" s="186">
        <v>13600</v>
      </c>
      <c r="D218" s="191" t="s">
        <v>223</v>
      </c>
      <c r="E218" s="237">
        <v>677462227.86367559</v>
      </c>
      <c r="F218" s="237">
        <v>190499187.13425794</v>
      </c>
      <c r="G218" s="189">
        <v>0</v>
      </c>
      <c r="H218" s="189">
        <v>0</v>
      </c>
      <c r="I218" s="189">
        <v>0</v>
      </c>
      <c r="J218" s="189">
        <v>0</v>
      </c>
      <c r="K218" s="189">
        <v>152589862.19</v>
      </c>
      <c r="L218" s="189">
        <v>0</v>
      </c>
      <c r="M218" s="189">
        <v>0</v>
      </c>
      <c r="N218" s="189">
        <v>0</v>
      </c>
      <c r="O218" s="189">
        <v>0</v>
      </c>
      <c r="P218" s="189">
        <f t="shared" si="3"/>
        <v>152589862.19</v>
      </c>
    </row>
    <row r="219" spans="1:16" x14ac:dyDescent="0.2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2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2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2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25">
      <c r="A223" s="255" t="s">
        <v>51</v>
      </c>
      <c r="B223" s="258" t="s">
        <v>21</v>
      </c>
      <c r="C223" s="256">
        <v>13655</v>
      </c>
      <c r="D223" s="259" t="s">
        <v>228</v>
      </c>
      <c r="E223" s="237">
        <v>0</v>
      </c>
      <c r="F223" s="237">
        <v>0</v>
      </c>
      <c r="G223" s="189">
        <v>0</v>
      </c>
      <c r="H223" s="189">
        <v>0</v>
      </c>
      <c r="I223" s="189">
        <v>0</v>
      </c>
      <c r="J223" s="189">
        <v>0</v>
      </c>
      <c r="K223" s="189">
        <v>182799187.52000001</v>
      </c>
      <c r="L223" s="189">
        <v>0</v>
      </c>
      <c r="M223" s="189">
        <v>0</v>
      </c>
      <c r="N223" s="189">
        <v>0</v>
      </c>
      <c r="O223" s="189">
        <v>0</v>
      </c>
      <c r="P223" s="264">
        <f t="shared" si="3"/>
        <v>182799187.52000001</v>
      </c>
    </row>
    <row r="224" spans="1:16" x14ac:dyDescent="0.25">
      <c r="A224" s="255" t="s">
        <v>51</v>
      </c>
      <c r="B224" s="258" t="s">
        <v>21</v>
      </c>
      <c r="C224" s="256">
        <v>13657</v>
      </c>
      <c r="D224" s="259" t="s">
        <v>229</v>
      </c>
      <c r="E224" s="237">
        <v>2042483.9246550268</v>
      </c>
      <c r="F224" s="237">
        <v>569029.11975938873</v>
      </c>
      <c r="G224" s="189">
        <v>3401887.5300000003</v>
      </c>
      <c r="H224" s="189">
        <v>0</v>
      </c>
      <c r="I224" s="189">
        <v>0</v>
      </c>
      <c r="J224" s="189">
        <v>0</v>
      </c>
      <c r="K224" s="189">
        <v>0</v>
      </c>
      <c r="L224" s="189">
        <v>0</v>
      </c>
      <c r="M224" s="189">
        <v>0</v>
      </c>
      <c r="N224" s="189">
        <v>0</v>
      </c>
      <c r="O224" s="189">
        <v>0</v>
      </c>
      <c r="P224" s="264">
        <f t="shared" si="3"/>
        <v>3401887.5300000003</v>
      </c>
    </row>
    <row r="225" spans="1:16" x14ac:dyDescent="0.25">
      <c r="A225" s="255" t="s">
        <v>51</v>
      </c>
      <c r="B225" s="258" t="s">
        <v>21</v>
      </c>
      <c r="C225" s="256">
        <v>13667</v>
      </c>
      <c r="D225" s="259" t="s">
        <v>230</v>
      </c>
      <c r="E225" s="237">
        <v>745920891.09003568</v>
      </c>
      <c r="F225" s="237">
        <v>209748734.80776119</v>
      </c>
      <c r="G225" s="189">
        <v>0</v>
      </c>
      <c r="H225" s="189">
        <v>0</v>
      </c>
      <c r="I225" s="189">
        <v>0</v>
      </c>
      <c r="J225" s="189">
        <v>0</v>
      </c>
      <c r="K225" s="189">
        <v>1129065235.0400002</v>
      </c>
      <c r="L225" s="189">
        <v>0</v>
      </c>
      <c r="M225" s="189">
        <v>0</v>
      </c>
      <c r="N225" s="189">
        <v>0</v>
      </c>
      <c r="O225" s="189">
        <v>0</v>
      </c>
      <c r="P225" s="264">
        <f t="shared" si="3"/>
        <v>1129065235.0400002</v>
      </c>
    </row>
    <row r="226" spans="1:16" x14ac:dyDescent="0.2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2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25">
      <c r="A228" s="255" t="s">
        <v>51</v>
      </c>
      <c r="B228" s="258" t="s">
        <v>21</v>
      </c>
      <c r="C228" s="256">
        <v>13683</v>
      </c>
      <c r="D228" s="259" t="s">
        <v>233</v>
      </c>
      <c r="E228" s="237">
        <v>660932.38080297504</v>
      </c>
      <c r="F228" s="237">
        <v>185642.67764376383</v>
      </c>
      <c r="G228" s="189">
        <v>0</v>
      </c>
      <c r="H228" s="189">
        <v>0</v>
      </c>
      <c r="I228" s="189">
        <v>0</v>
      </c>
      <c r="J228" s="189">
        <v>0</v>
      </c>
      <c r="K228" s="189">
        <v>0</v>
      </c>
      <c r="L228" s="189">
        <v>0</v>
      </c>
      <c r="M228" s="189">
        <v>0</v>
      </c>
      <c r="N228" s="189">
        <v>0</v>
      </c>
      <c r="O228" s="189">
        <v>0</v>
      </c>
      <c r="P228" s="264">
        <f t="shared" si="3"/>
        <v>0</v>
      </c>
    </row>
    <row r="229" spans="1:16" x14ac:dyDescent="0.25">
      <c r="A229" s="255" t="s">
        <v>51</v>
      </c>
      <c r="B229" s="258" t="s">
        <v>21</v>
      </c>
      <c r="C229" s="256">
        <v>13688</v>
      </c>
      <c r="D229" s="259" t="s">
        <v>234</v>
      </c>
      <c r="E229" s="237">
        <v>15102077.037371766</v>
      </c>
      <c r="F229" s="237">
        <v>4246632.9211156899</v>
      </c>
      <c r="G229" s="189">
        <v>0</v>
      </c>
      <c r="H229" s="189">
        <v>0</v>
      </c>
      <c r="I229" s="189">
        <v>0</v>
      </c>
      <c r="J229" s="189">
        <v>0</v>
      </c>
      <c r="K229" s="189">
        <v>100173676.76999998</v>
      </c>
      <c r="L229" s="189">
        <v>0</v>
      </c>
      <c r="M229" s="189">
        <v>0</v>
      </c>
      <c r="N229" s="189">
        <v>0</v>
      </c>
      <c r="O229" s="189">
        <v>0</v>
      </c>
      <c r="P229" s="264">
        <f t="shared" si="3"/>
        <v>100173676.76999998</v>
      </c>
    </row>
    <row r="230" spans="1:16" x14ac:dyDescent="0.25">
      <c r="A230" s="255" t="s">
        <v>51</v>
      </c>
      <c r="B230" s="258" t="s">
        <v>21</v>
      </c>
      <c r="C230" s="256">
        <v>13744</v>
      </c>
      <c r="D230" s="259" t="s">
        <v>235</v>
      </c>
      <c r="E230" s="237">
        <v>4409796359.8435059</v>
      </c>
      <c r="F230" s="237">
        <v>1240013963.0321081</v>
      </c>
      <c r="G230" s="189">
        <v>0</v>
      </c>
      <c r="H230" s="189">
        <v>0</v>
      </c>
      <c r="I230" s="189">
        <v>0</v>
      </c>
      <c r="J230" s="189">
        <v>0</v>
      </c>
      <c r="K230" s="189">
        <v>254165394.44</v>
      </c>
      <c r="L230" s="189">
        <v>0</v>
      </c>
      <c r="M230" s="189">
        <v>0</v>
      </c>
      <c r="N230" s="189">
        <v>0</v>
      </c>
      <c r="O230" s="189">
        <v>0</v>
      </c>
      <c r="P230" s="264">
        <f t="shared" si="3"/>
        <v>254165394.44</v>
      </c>
    </row>
    <row r="231" spans="1:16" x14ac:dyDescent="0.2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2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25">
      <c r="A233" s="221" t="s">
        <v>51</v>
      </c>
      <c r="B233" s="222" t="s">
        <v>21</v>
      </c>
      <c r="C233" s="186">
        <v>13810</v>
      </c>
      <c r="D233" s="187" t="s">
        <v>238</v>
      </c>
      <c r="E233" s="237">
        <v>777204900.9837513</v>
      </c>
      <c r="F233" s="237">
        <v>218546356.95491385</v>
      </c>
      <c r="G233" s="189">
        <v>0</v>
      </c>
      <c r="H233" s="189">
        <v>0</v>
      </c>
      <c r="I233" s="189">
        <v>0</v>
      </c>
      <c r="J233" s="189">
        <v>0</v>
      </c>
      <c r="K233" s="189">
        <v>37293707.189999998</v>
      </c>
      <c r="L233" s="189">
        <v>0</v>
      </c>
      <c r="M233" s="189">
        <v>0</v>
      </c>
      <c r="N233" s="189">
        <v>0</v>
      </c>
      <c r="O233" s="189">
        <v>0</v>
      </c>
      <c r="P233" s="189">
        <f t="shared" si="3"/>
        <v>37293707.189999998</v>
      </c>
    </row>
    <row r="234" spans="1:16" x14ac:dyDescent="0.25">
      <c r="A234" s="221" t="s">
        <v>51</v>
      </c>
      <c r="B234" s="222" t="s">
        <v>21</v>
      </c>
      <c r="C234" s="186">
        <v>13836</v>
      </c>
      <c r="D234" s="187" t="s">
        <v>239</v>
      </c>
      <c r="E234" s="237">
        <v>157451927.9973852</v>
      </c>
      <c r="F234" s="237">
        <v>43890066.172869049</v>
      </c>
      <c r="G234" s="189">
        <v>72055733.729999989</v>
      </c>
      <c r="H234" s="189">
        <v>0</v>
      </c>
      <c r="I234" s="189">
        <v>0</v>
      </c>
      <c r="J234" s="189">
        <v>0</v>
      </c>
      <c r="K234" s="189">
        <v>0</v>
      </c>
      <c r="L234" s="189">
        <v>0</v>
      </c>
      <c r="M234" s="189">
        <v>3855773.63</v>
      </c>
      <c r="N234" s="189">
        <v>0</v>
      </c>
      <c r="O234" s="189">
        <v>0</v>
      </c>
      <c r="P234" s="189">
        <f t="shared" si="3"/>
        <v>75911507.359999985</v>
      </c>
    </row>
    <row r="235" spans="1:16" x14ac:dyDescent="0.25">
      <c r="A235" s="221" t="s">
        <v>51</v>
      </c>
      <c r="B235" s="222" t="s">
        <v>21</v>
      </c>
      <c r="C235" s="186">
        <v>13838</v>
      </c>
      <c r="D235" s="187" t="s">
        <v>240</v>
      </c>
      <c r="E235" s="237">
        <v>1816695.7463598552</v>
      </c>
      <c r="F235" s="237">
        <v>505398.46060894016</v>
      </c>
      <c r="G235" s="189">
        <v>329682.63</v>
      </c>
      <c r="H235" s="189">
        <v>0</v>
      </c>
      <c r="I235" s="189">
        <v>0</v>
      </c>
      <c r="J235" s="189">
        <v>0</v>
      </c>
      <c r="K235" s="189">
        <v>0</v>
      </c>
      <c r="L235" s="189">
        <v>0</v>
      </c>
      <c r="M235" s="189">
        <v>257750</v>
      </c>
      <c r="N235" s="189">
        <v>0</v>
      </c>
      <c r="O235" s="189">
        <v>0</v>
      </c>
      <c r="P235" s="189">
        <f t="shared" si="3"/>
        <v>587432.63</v>
      </c>
    </row>
    <row r="236" spans="1:16" x14ac:dyDescent="0.2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2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0</v>
      </c>
      <c r="N237" s="189">
        <v>0</v>
      </c>
      <c r="O237" s="189">
        <v>0</v>
      </c>
      <c r="P237" s="189">
        <f t="shared" si="3"/>
        <v>0</v>
      </c>
    </row>
    <row r="238" spans="1:16" x14ac:dyDescent="0.25">
      <c r="A238" s="221" t="s">
        <v>51</v>
      </c>
      <c r="B238" s="222" t="s">
        <v>22</v>
      </c>
      <c r="C238" s="186">
        <v>15001</v>
      </c>
      <c r="D238" s="187" t="s">
        <v>243</v>
      </c>
      <c r="E238" s="237">
        <v>18193690.797907833</v>
      </c>
      <c r="F238" s="237">
        <v>8263043.1095767748</v>
      </c>
      <c r="G238" s="189">
        <v>0</v>
      </c>
      <c r="H238" s="189">
        <v>6958907.5299999993</v>
      </c>
      <c r="I238" s="189">
        <v>0</v>
      </c>
      <c r="J238" s="189">
        <v>0</v>
      </c>
      <c r="K238" s="189">
        <v>0</v>
      </c>
      <c r="L238" s="189">
        <v>0</v>
      </c>
      <c r="M238" s="189">
        <v>2666521.0100000002</v>
      </c>
      <c r="N238" s="189">
        <v>0</v>
      </c>
      <c r="O238" s="189">
        <v>0</v>
      </c>
      <c r="P238" s="189">
        <f t="shared" si="3"/>
        <v>9625428.5399999991</v>
      </c>
    </row>
    <row r="239" spans="1:16" x14ac:dyDescent="0.25">
      <c r="A239" s="221" t="s">
        <v>51</v>
      </c>
      <c r="B239" s="222" t="s">
        <v>22</v>
      </c>
      <c r="C239" s="186">
        <v>15022</v>
      </c>
      <c r="D239" s="187" t="s">
        <v>244</v>
      </c>
      <c r="E239" s="237">
        <v>106194799.70588727</v>
      </c>
      <c r="F239" s="237">
        <v>34036797.815334365</v>
      </c>
      <c r="G239" s="189">
        <v>0</v>
      </c>
      <c r="H239" s="189">
        <v>0</v>
      </c>
      <c r="I239" s="189">
        <v>36422785.299999997</v>
      </c>
      <c r="J239" s="189">
        <v>0</v>
      </c>
      <c r="K239" s="189">
        <v>0</v>
      </c>
      <c r="L239" s="189">
        <v>0</v>
      </c>
      <c r="M239" s="189">
        <v>0</v>
      </c>
      <c r="N239" s="189">
        <v>0</v>
      </c>
      <c r="O239" s="189">
        <v>0</v>
      </c>
      <c r="P239" s="189">
        <f t="shared" si="3"/>
        <v>36422785.299999997</v>
      </c>
    </row>
    <row r="240" spans="1:16" x14ac:dyDescent="0.2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2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1341183.0400000003</v>
      </c>
      <c r="N241" s="189">
        <v>0</v>
      </c>
      <c r="O241" s="189">
        <v>0</v>
      </c>
      <c r="P241" s="264">
        <f t="shared" si="3"/>
        <v>1341183.0400000003</v>
      </c>
    </row>
    <row r="242" spans="1:16" x14ac:dyDescent="0.2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2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111415.25</v>
      </c>
      <c r="N243" s="189">
        <v>0</v>
      </c>
      <c r="O243" s="189">
        <v>0</v>
      </c>
      <c r="P243" s="264">
        <f t="shared" si="3"/>
        <v>111415.25</v>
      </c>
    </row>
    <row r="244" spans="1:16" x14ac:dyDescent="0.25">
      <c r="A244" s="255" t="s">
        <v>51</v>
      </c>
      <c r="B244" s="258" t="s">
        <v>22</v>
      </c>
      <c r="C244" s="256">
        <v>15092</v>
      </c>
      <c r="D244" s="259" t="s">
        <v>249</v>
      </c>
      <c r="E244" s="237">
        <v>10721090.941102186</v>
      </c>
      <c r="F244" s="237">
        <v>4896336.757538626</v>
      </c>
      <c r="G244" s="189">
        <v>742077.98</v>
      </c>
      <c r="H244" s="189">
        <v>4317824.95</v>
      </c>
      <c r="I244" s="189">
        <v>0</v>
      </c>
      <c r="J244" s="189">
        <v>0</v>
      </c>
      <c r="K244" s="189">
        <v>0</v>
      </c>
      <c r="L244" s="189">
        <v>0</v>
      </c>
      <c r="M244" s="189">
        <v>0</v>
      </c>
      <c r="N244" s="189">
        <v>0</v>
      </c>
      <c r="O244" s="189">
        <v>0</v>
      </c>
      <c r="P244" s="264">
        <f t="shared" si="3"/>
        <v>5059902.93</v>
      </c>
    </row>
    <row r="245" spans="1:16" x14ac:dyDescent="0.25">
      <c r="A245" s="255" t="s">
        <v>51</v>
      </c>
      <c r="B245" s="258" t="s">
        <v>22</v>
      </c>
      <c r="C245" s="256">
        <v>15097</v>
      </c>
      <c r="D245" s="259" t="s">
        <v>250</v>
      </c>
      <c r="E245" s="237">
        <v>12822498.845563143</v>
      </c>
      <c r="F245" s="237">
        <v>6109512.2527420782</v>
      </c>
      <c r="G245" s="189">
        <v>0</v>
      </c>
      <c r="H245" s="189">
        <v>4615297.8100000005</v>
      </c>
      <c r="I245" s="189">
        <v>0</v>
      </c>
      <c r="J245" s="189">
        <v>0</v>
      </c>
      <c r="K245" s="189">
        <v>0</v>
      </c>
      <c r="L245" s="189">
        <v>0</v>
      </c>
      <c r="M245" s="189">
        <v>59102.5</v>
      </c>
      <c r="N245" s="189">
        <v>0</v>
      </c>
      <c r="O245" s="189">
        <v>0</v>
      </c>
      <c r="P245" s="264">
        <f t="shared" si="3"/>
        <v>4674400.3100000005</v>
      </c>
    </row>
    <row r="246" spans="1:16" x14ac:dyDescent="0.2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26790</v>
      </c>
      <c r="N246" s="189">
        <v>0</v>
      </c>
      <c r="O246" s="189">
        <v>0</v>
      </c>
      <c r="P246" s="264">
        <f t="shared" si="3"/>
        <v>26790</v>
      </c>
    </row>
    <row r="247" spans="1:16" x14ac:dyDescent="0.25">
      <c r="A247" s="255" t="s">
        <v>51</v>
      </c>
      <c r="B247" s="258" t="s">
        <v>22</v>
      </c>
      <c r="C247" s="256">
        <v>15106</v>
      </c>
      <c r="D247" s="259" t="s">
        <v>74</v>
      </c>
      <c r="E247" s="237">
        <v>106202284.93124399</v>
      </c>
      <c r="F247" s="237">
        <v>34040401.258104704</v>
      </c>
      <c r="G247" s="189">
        <v>0</v>
      </c>
      <c r="H247" s="189">
        <v>0</v>
      </c>
      <c r="I247" s="189">
        <v>36422785.32</v>
      </c>
      <c r="J247" s="189">
        <v>0</v>
      </c>
      <c r="K247" s="189">
        <v>0</v>
      </c>
      <c r="L247" s="189">
        <v>0</v>
      </c>
      <c r="M247" s="189">
        <v>0</v>
      </c>
      <c r="N247" s="189">
        <v>0</v>
      </c>
      <c r="O247" s="189">
        <v>0</v>
      </c>
      <c r="P247" s="264">
        <f t="shared" si="3"/>
        <v>36422785.32</v>
      </c>
    </row>
    <row r="248" spans="1:16" x14ac:dyDescent="0.25">
      <c r="A248" s="255" t="s">
        <v>51</v>
      </c>
      <c r="B248" s="258" t="s">
        <v>22</v>
      </c>
      <c r="C248" s="256">
        <v>15109</v>
      </c>
      <c r="D248" s="259" t="s">
        <v>251</v>
      </c>
      <c r="E248" s="237">
        <v>106194799.74464667</v>
      </c>
      <c r="F248" s="237">
        <v>34036797.827757254</v>
      </c>
      <c r="G248" s="189">
        <v>0</v>
      </c>
      <c r="H248" s="189">
        <v>0</v>
      </c>
      <c r="I248" s="189">
        <v>36422785.32</v>
      </c>
      <c r="J248" s="189">
        <v>0</v>
      </c>
      <c r="K248" s="189">
        <v>0</v>
      </c>
      <c r="L248" s="189">
        <v>0</v>
      </c>
      <c r="M248" s="189">
        <v>0</v>
      </c>
      <c r="N248" s="189">
        <v>0</v>
      </c>
      <c r="O248" s="189">
        <v>0</v>
      </c>
      <c r="P248" s="264">
        <f t="shared" si="3"/>
        <v>36422785.32</v>
      </c>
    </row>
    <row r="249" spans="1:16" x14ac:dyDescent="0.25">
      <c r="A249" s="255" t="s">
        <v>51</v>
      </c>
      <c r="B249" s="258" t="s">
        <v>22</v>
      </c>
      <c r="C249" s="256">
        <v>15114</v>
      </c>
      <c r="D249" s="259" t="s">
        <v>252</v>
      </c>
      <c r="E249" s="237">
        <v>2284619.5982291615</v>
      </c>
      <c r="F249" s="237">
        <v>637044.11867941555</v>
      </c>
      <c r="G249" s="189">
        <v>1660222.02</v>
      </c>
      <c r="H249" s="189">
        <v>0</v>
      </c>
      <c r="I249" s="189">
        <v>0</v>
      </c>
      <c r="J249" s="189">
        <v>0</v>
      </c>
      <c r="K249" s="189">
        <v>0</v>
      </c>
      <c r="L249" s="189">
        <v>0</v>
      </c>
      <c r="M249" s="189">
        <v>0</v>
      </c>
      <c r="N249" s="189">
        <v>0</v>
      </c>
      <c r="O249" s="189">
        <v>0</v>
      </c>
      <c r="P249" s="264">
        <f t="shared" si="3"/>
        <v>1660222.02</v>
      </c>
    </row>
    <row r="250" spans="1:16" x14ac:dyDescent="0.25">
      <c r="A250" s="255" t="s">
        <v>51</v>
      </c>
      <c r="B250" s="258" t="s">
        <v>22</v>
      </c>
      <c r="C250" s="256">
        <v>15131</v>
      </c>
      <c r="D250" s="259" t="s">
        <v>23</v>
      </c>
      <c r="E250" s="237">
        <v>71400821.834716439</v>
      </c>
      <c r="F250" s="237">
        <v>22880453.309947327</v>
      </c>
      <c r="G250" s="189">
        <v>0</v>
      </c>
      <c r="H250" s="189">
        <v>0</v>
      </c>
      <c r="I250" s="189">
        <v>24281856.859999999</v>
      </c>
      <c r="J250" s="189">
        <v>0</v>
      </c>
      <c r="K250" s="189">
        <v>0</v>
      </c>
      <c r="L250" s="189">
        <v>0</v>
      </c>
      <c r="M250" s="189">
        <v>425475</v>
      </c>
      <c r="N250" s="189">
        <v>0</v>
      </c>
      <c r="O250" s="189">
        <v>0</v>
      </c>
      <c r="P250" s="264">
        <f t="shared" si="3"/>
        <v>24707331.859999999</v>
      </c>
    </row>
    <row r="251" spans="1:16" x14ac:dyDescent="0.2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2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2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25">
      <c r="A254" s="221" t="s">
        <v>51</v>
      </c>
      <c r="B254" s="222" t="s">
        <v>22</v>
      </c>
      <c r="C254" s="186">
        <v>15176</v>
      </c>
      <c r="D254" s="187" t="s">
        <v>256</v>
      </c>
      <c r="E254" s="237">
        <v>105701718.10794213</v>
      </c>
      <c r="F254" s="237">
        <v>33880082.906696148</v>
      </c>
      <c r="G254" s="189">
        <v>0</v>
      </c>
      <c r="H254" s="189">
        <v>0</v>
      </c>
      <c r="I254" s="189">
        <v>36422785.369999997</v>
      </c>
      <c r="J254" s="189">
        <v>0</v>
      </c>
      <c r="K254" s="189">
        <v>0</v>
      </c>
      <c r="L254" s="189">
        <v>0</v>
      </c>
      <c r="M254" s="189">
        <v>0</v>
      </c>
      <c r="N254" s="189">
        <v>0</v>
      </c>
      <c r="O254" s="189">
        <v>0</v>
      </c>
      <c r="P254" s="189">
        <f t="shared" si="3"/>
        <v>36422785.369999997</v>
      </c>
    </row>
    <row r="255" spans="1:16" x14ac:dyDescent="0.25">
      <c r="A255" s="221" t="s">
        <v>51</v>
      </c>
      <c r="B255" s="222" t="s">
        <v>22</v>
      </c>
      <c r="C255" s="186">
        <v>15180</v>
      </c>
      <c r="D255" s="187" t="s">
        <v>257</v>
      </c>
      <c r="E255" s="237">
        <v>1107658.894271889</v>
      </c>
      <c r="F255" s="237">
        <v>533235.48014734406</v>
      </c>
      <c r="G255" s="189">
        <v>0</v>
      </c>
      <c r="H255" s="189">
        <v>1004644.1699999999</v>
      </c>
      <c r="I255" s="189">
        <v>0</v>
      </c>
      <c r="J255" s="189">
        <v>0</v>
      </c>
      <c r="K255" s="189">
        <v>0</v>
      </c>
      <c r="L255" s="189">
        <v>0</v>
      </c>
      <c r="M255" s="189">
        <v>0</v>
      </c>
      <c r="N255" s="189">
        <v>0</v>
      </c>
      <c r="O255" s="189">
        <v>0</v>
      </c>
      <c r="P255" s="189">
        <f t="shared" si="3"/>
        <v>1004644.1699999999</v>
      </c>
    </row>
    <row r="256" spans="1:16" x14ac:dyDescent="0.25">
      <c r="A256" s="221" t="s">
        <v>51</v>
      </c>
      <c r="B256" s="222" t="s">
        <v>22</v>
      </c>
      <c r="C256" s="186">
        <v>15183</v>
      </c>
      <c r="D256" s="187" t="s">
        <v>258</v>
      </c>
      <c r="E256" s="237">
        <v>6460507.9496476408</v>
      </c>
      <c r="F256" s="237">
        <v>3110138.036485157</v>
      </c>
      <c r="G256" s="189">
        <v>0</v>
      </c>
      <c r="H256" s="189">
        <v>536869.57000000007</v>
      </c>
      <c r="I256" s="189">
        <v>0</v>
      </c>
      <c r="J256" s="189">
        <v>0</v>
      </c>
      <c r="K256" s="189">
        <v>0</v>
      </c>
      <c r="L256" s="189">
        <v>0</v>
      </c>
      <c r="M256" s="189">
        <v>0</v>
      </c>
      <c r="N256" s="189">
        <v>0</v>
      </c>
      <c r="O256" s="189">
        <v>0</v>
      </c>
      <c r="P256" s="189">
        <f t="shared" si="3"/>
        <v>536869.57000000007</v>
      </c>
    </row>
    <row r="257" spans="1:16" x14ac:dyDescent="0.25">
      <c r="A257" s="221" t="s">
        <v>51</v>
      </c>
      <c r="B257" s="222" t="s">
        <v>22</v>
      </c>
      <c r="C257" s="186">
        <v>15185</v>
      </c>
      <c r="D257" s="187" t="s">
        <v>259</v>
      </c>
      <c r="E257" s="237">
        <v>389383.33692917373</v>
      </c>
      <c r="F257" s="237">
        <v>108575.78429895532</v>
      </c>
      <c r="G257" s="189">
        <v>34601.300000000003</v>
      </c>
      <c r="H257" s="189">
        <v>0</v>
      </c>
      <c r="I257" s="189">
        <v>0</v>
      </c>
      <c r="J257" s="189">
        <v>0</v>
      </c>
      <c r="K257" s="189">
        <v>0</v>
      </c>
      <c r="L257" s="189">
        <v>0</v>
      </c>
      <c r="M257" s="189">
        <v>0</v>
      </c>
      <c r="N257" s="189">
        <v>0</v>
      </c>
      <c r="O257" s="189">
        <v>0</v>
      </c>
      <c r="P257" s="189">
        <f t="shared" si="3"/>
        <v>34601.300000000003</v>
      </c>
    </row>
    <row r="258" spans="1:16" x14ac:dyDescent="0.25">
      <c r="A258" s="221" t="s">
        <v>51</v>
      </c>
      <c r="B258" s="222" t="s">
        <v>22</v>
      </c>
      <c r="C258" s="186">
        <v>15187</v>
      </c>
      <c r="D258" s="187" t="s">
        <v>260</v>
      </c>
      <c r="E258" s="237">
        <v>10390830.215187669</v>
      </c>
      <c r="F258" s="237">
        <v>4950974.3953517145</v>
      </c>
      <c r="G258" s="189">
        <v>0</v>
      </c>
      <c r="H258" s="189">
        <v>3241481.39</v>
      </c>
      <c r="I258" s="189">
        <v>0</v>
      </c>
      <c r="J258" s="189">
        <v>0</v>
      </c>
      <c r="K258" s="189">
        <v>0</v>
      </c>
      <c r="L258" s="189">
        <v>0</v>
      </c>
      <c r="M258" s="189">
        <v>73866.289999999979</v>
      </c>
      <c r="N258" s="189">
        <v>0</v>
      </c>
      <c r="O258" s="189">
        <v>0</v>
      </c>
      <c r="P258" s="189">
        <f t="shared" si="3"/>
        <v>3315347.68</v>
      </c>
    </row>
    <row r="259" spans="1:16" x14ac:dyDescent="0.2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2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553521.4</v>
      </c>
      <c r="N260" s="189">
        <v>0</v>
      </c>
      <c r="O260" s="189">
        <v>0</v>
      </c>
      <c r="P260" s="189">
        <f t="shared" si="3"/>
        <v>553521.4</v>
      </c>
    </row>
    <row r="261" spans="1:16" x14ac:dyDescent="0.25">
      <c r="A261" s="255" t="s">
        <v>51</v>
      </c>
      <c r="B261" s="258" t="s">
        <v>22</v>
      </c>
      <c r="C261" s="256">
        <v>15212</v>
      </c>
      <c r="D261" s="259" t="s">
        <v>263</v>
      </c>
      <c r="E261" s="237">
        <v>106194799.65420809</v>
      </c>
      <c r="F261" s="237">
        <v>34036797.798770525</v>
      </c>
      <c r="G261" s="189">
        <v>0</v>
      </c>
      <c r="H261" s="189">
        <v>0</v>
      </c>
      <c r="I261" s="189">
        <v>36422785.32</v>
      </c>
      <c r="J261" s="189">
        <v>0</v>
      </c>
      <c r="K261" s="189">
        <v>0</v>
      </c>
      <c r="L261" s="189">
        <v>0</v>
      </c>
      <c r="M261" s="189">
        <v>0</v>
      </c>
      <c r="N261" s="189">
        <v>0</v>
      </c>
      <c r="O261" s="189">
        <v>0</v>
      </c>
      <c r="P261" s="264">
        <f t="shared" si="3"/>
        <v>36422785.32</v>
      </c>
    </row>
    <row r="262" spans="1:16" x14ac:dyDescent="0.25">
      <c r="A262" s="255" t="s">
        <v>51</v>
      </c>
      <c r="B262" s="258" t="s">
        <v>22</v>
      </c>
      <c r="C262" s="256">
        <v>15215</v>
      </c>
      <c r="D262" s="259" t="s">
        <v>264</v>
      </c>
      <c r="E262" s="237">
        <v>47943328.701469988</v>
      </c>
      <c r="F262" s="237">
        <v>18913205.752100386</v>
      </c>
      <c r="G262" s="189">
        <v>5807971.459999999</v>
      </c>
      <c r="H262" s="189">
        <v>7463108.419999999</v>
      </c>
      <c r="I262" s="189">
        <v>0</v>
      </c>
      <c r="J262" s="189">
        <v>7276998.5699999994</v>
      </c>
      <c r="K262" s="189">
        <v>0</v>
      </c>
      <c r="L262" s="189">
        <v>0</v>
      </c>
      <c r="M262" s="189">
        <v>77926.87</v>
      </c>
      <c r="N262" s="189">
        <v>0</v>
      </c>
      <c r="O262" s="189">
        <v>0</v>
      </c>
      <c r="P262" s="264">
        <f t="shared" si="3"/>
        <v>20626005.32</v>
      </c>
    </row>
    <row r="263" spans="1:16" x14ac:dyDescent="0.2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2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2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1300350</v>
      </c>
      <c r="N265" s="189">
        <v>0</v>
      </c>
      <c r="O265" s="189">
        <v>0</v>
      </c>
      <c r="P265" s="264">
        <f t="shared" si="3"/>
        <v>1300350</v>
      </c>
    </row>
    <row r="266" spans="1:16" x14ac:dyDescent="0.25">
      <c r="A266" s="255" t="s">
        <v>51</v>
      </c>
      <c r="B266" s="258" t="s">
        <v>22</v>
      </c>
      <c r="C266" s="256">
        <v>15226</v>
      </c>
      <c r="D266" s="259" t="s">
        <v>268</v>
      </c>
      <c r="E266" s="237">
        <v>5718320.4681416359</v>
      </c>
      <c r="F266" s="237">
        <v>1593037.0313966521</v>
      </c>
      <c r="G266" s="189">
        <v>0</v>
      </c>
      <c r="H266" s="189">
        <v>0</v>
      </c>
      <c r="I266" s="189">
        <v>0</v>
      </c>
      <c r="J266" s="189">
        <v>7276998.5699999994</v>
      </c>
      <c r="K266" s="189">
        <v>0</v>
      </c>
      <c r="L266" s="189">
        <v>0</v>
      </c>
      <c r="M266" s="189">
        <v>1486096.25</v>
      </c>
      <c r="N266" s="189">
        <v>0</v>
      </c>
      <c r="O266" s="189">
        <v>0</v>
      </c>
      <c r="P266" s="264">
        <f t="shared" si="3"/>
        <v>8763094.8200000003</v>
      </c>
    </row>
    <row r="267" spans="1:16" x14ac:dyDescent="0.2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25">
      <c r="A268" s="255" t="s">
        <v>51</v>
      </c>
      <c r="B268" s="258" t="s">
        <v>22</v>
      </c>
      <c r="C268" s="256">
        <v>15236</v>
      </c>
      <c r="D268" s="259" t="s">
        <v>270</v>
      </c>
      <c r="E268" s="237">
        <v>212389596.1043056</v>
      </c>
      <c r="F268" s="237">
        <v>68073594.570582435</v>
      </c>
      <c r="G268" s="189">
        <v>0</v>
      </c>
      <c r="H268" s="189">
        <v>0</v>
      </c>
      <c r="I268" s="189">
        <v>72845570.680000007</v>
      </c>
      <c r="J268" s="189">
        <v>0</v>
      </c>
      <c r="K268" s="189">
        <v>0</v>
      </c>
      <c r="L268" s="189">
        <v>0</v>
      </c>
      <c r="M268" s="189">
        <v>0</v>
      </c>
      <c r="N268" s="189">
        <v>0</v>
      </c>
      <c r="O268" s="189">
        <v>0</v>
      </c>
      <c r="P268" s="264">
        <f t="shared" ref="P268:P331" si="4">SUM(G268:O268)</f>
        <v>72845570.680000007</v>
      </c>
    </row>
    <row r="269" spans="1:16" x14ac:dyDescent="0.25">
      <c r="A269" s="255" t="s">
        <v>51</v>
      </c>
      <c r="B269" s="258" t="s">
        <v>22</v>
      </c>
      <c r="C269" s="256">
        <v>15238</v>
      </c>
      <c r="D269" s="259" t="s">
        <v>271</v>
      </c>
      <c r="E269" s="237">
        <v>22499357.426186956</v>
      </c>
      <c r="F269" s="237">
        <v>6285145.2563045276</v>
      </c>
      <c r="G269" s="189">
        <v>7645050.7600000007</v>
      </c>
      <c r="H269" s="189">
        <v>0</v>
      </c>
      <c r="I269" s="189">
        <v>0</v>
      </c>
      <c r="J269" s="189">
        <v>0</v>
      </c>
      <c r="K269" s="189">
        <v>0</v>
      </c>
      <c r="L269" s="189">
        <v>0</v>
      </c>
      <c r="M269" s="189">
        <v>218593.75</v>
      </c>
      <c r="N269" s="189">
        <v>0</v>
      </c>
      <c r="O269" s="189">
        <v>0</v>
      </c>
      <c r="P269" s="264">
        <f t="shared" si="4"/>
        <v>7863644.5100000007</v>
      </c>
    </row>
    <row r="270" spans="1:16" x14ac:dyDescent="0.2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2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25">
      <c r="A272" s="221" t="s">
        <v>51</v>
      </c>
      <c r="B272" s="222" t="s">
        <v>22</v>
      </c>
      <c r="C272" s="186">
        <v>15272</v>
      </c>
      <c r="D272" s="187" t="s">
        <v>274</v>
      </c>
      <c r="E272" s="237">
        <v>49611523.709205121</v>
      </c>
      <c r="F272" s="237">
        <v>13831814.54174817</v>
      </c>
      <c r="G272" s="189">
        <v>16959683.840000007</v>
      </c>
      <c r="H272" s="189">
        <v>0</v>
      </c>
      <c r="I272" s="189">
        <v>0</v>
      </c>
      <c r="J272" s="189">
        <v>7276998.5699999994</v>
      </c>
      <c r="K272" s="189">
        <v>0</v>
      </c>
      <c r="L272" s="189">
        <v>0</v>
      </c>
      <c r="M272" s="189">
        <v>105387.75</v>
      </c>
      <c r="N272" s="189">
        <v>0</v>
      </c>
      <c r="O272" s="189">
        <v>0</v>
      </c>
      <c r="P272" s="189">
        <f t="shared" si="4"/>
        <v>24342070.160000008</v>
      </c>
    </row>
    <row r="273" spans="1:16" x14ac:dyDescent="0.2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2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0</v>
      </c>
      <c r="N274" s="189">
        <v>0</v>
      </c>
      <c r="O274" s="189">
        <v>0</v>
      </c>
      <c r="P274" s="189">
        <f t="shared" si="4"/>
        <v>0</v>
      </c>
    </row>
    <row r="275" spans="1:16" x14ac:dyDescent="0.25">
      <c r="A275" s="221" t="s">
        <v>51</v>
      </c>
      <c r="B275" s="222" t="s">
        <v>22</v>
      </c>
      <c r="C275" s="186">
        <v>15296</v>
      </c>
      <c r="D275" s="187" t="s">
        <v>277</v>
      </c>
      <c r="E275" s="237">
        <v>40124432.887725964</v>
      </c>
      <c r="F275" s="237">
        <v>18078826.091255557</v>
      </c>
      <c r="G275" s="189">
        <v>0</v>
      </c>
      <c r="H275" s="189">
        <v>15599047.470000001</v>
      </c>
      <c r="I275" s="189">
        <v>0</v>
      </c>
      <c r="J275" s="189">
        <v>7276998.5699999994</v>
      </c>
      <c r="K275" s="189">
        <v>0</v>
      </c>
      <c r="L275" s="189">
        <v>0</v>
      </c>
      <c r="M275" s="189">
        <v>136259.5</v>
      </c>
      <c r="N275" s="189">
        <v>0</v>
      </c>
      <c r="O275" s="189">
        <v>0</v>
      </c>
      <c r="P275" s="189">
        <f t="shared" si="4"/>
        <v>23012305.539999999</v>
      </c>
    </row>
    <row r="276" spans="1:16" x14ac:dyDescent="0.2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364457.75</v>
      </c>
      <c r="N276" s="189">
        <v>0</v>
      </c>
      <c r="O276" s="189">
        <v>0</v>
      </c>
      <c r="P276" s="189">
        <f t="shared" si="4"/>
        <v>364457.75</v>
      </c>
    </row>
    <row r="277" spans="1:16" x14ac:dyDescent="0.2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2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1508475</v>
      </c>
      <c r="N278" s="189">
        <v>0</v>
      </c>
      <c r="O278" s="189">
        <v>0</v>
      </c>
      <c r="P278" s="189">
        <f t="shared" si="4"/>
        <v>1508475</v>
      </c>
    </row>
    <row r="279" spans="1:16" x14ac:dyDescent="0.25">
      <c r="A279" s="221" t="s">
        <v>51</v>
      </c>
      <c r="B279" s="222" t="s">
        <v>22</v>
      </c>
      <c r="C279" s="186">
        <v>15325</v>
      </c>
      <c r="D279" s="187" t="s">
        <v>281</v>
      </c>
      <c r="E279" s="237">
        <v>76609812.730500758</v>
      </c>
      <c r="F279" s="237">
        <v>24329452.496585637</v>
      </c>
      <c r="G279" s="189">
        <v>0</v>
      </c>
      <c r="H279" s="189">
        <v>0</v>
      </c>
      <c r="I279" s="189">
        <v>24281856.859999999</v>
      </c>
      <c r="J279" s="189">
        <v>1853172.56</v>
      </c>
      <c r="K279" s="189">
        <v>0</v>
      </c>
      <c r="L279" s="189">
        <v>0</v>
      </c>
      <c r="M279" s="189">
        <v>200750</v>
      </c>
      <c r="N279" s="189">
        <v>0</v>
      </c>
      <c r="O279" s="189">
        <v>0</v>
      </c>
      <c r="P279" s="189">
        <f t="shared" si="4"/>
        <v>26335779.419999998</v>
      </c>
    </row>
    <row r="280" spans="1:16" x14ac:dyDescent="0.2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25">
      <c r="A281" s="255" t="s">
        <v>51</v>
      </c>
      <c r="B281" s="258" t="s">
        <v>22</v>
      </c>
      <c r="C281" s="256">
        <v>15362</v>
      </c>
      <c r="D281" s="259" t="s">
        <v>283</v>
      </c>
      <c r="E281" s="237">
        <v>39359977.909646787</v>
      </c>
      <c r="F281" s="237">
        <v>12272511.390642125</v>
      </c>
      <c r="G281" s="189">
        <v>0</v>
      </c>
      <c r="H281" s="189">
        <v>4521474.5599999996</v>
      </c>
      <c r="I281" s="189">
        <v>0</v>
      </c>
      <c r="J281" s="189">
        <v>7276998.5699999994</v>
      </c>
      <c r="K281" s="189">
        <v>0</v>
      </c>
      <c r="L281" s="189">
        <v>0</v>
      </c>
      <c r="M281" s="189">
        <v>16803581.5</v>
      </c>
      <c r="N281" s="189">
        <v>0</v>
      </c>
      <c r="O281" s="189">
        <v>0</v>
      </c>
      <c r="P281" s="264">
        <f t="shared" si="4"/>
        <v>28602054.629999999</v>
      </c>
    </row>
    <row r="282" spans="1:16" x14ac:dyDescent="0.2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0</v>
      </c>
      <c r="N282" s="189">
        <v>0</v>
      </c>
      <c r="O282" s="189">
        <v>0</v>
      </c>
      <c r="P282" s="264">
        <f t="shared" si="4"/>
        <v>0</v>
      </c>
    </row>
    <row r="283" spans="1:16" x14ac:dyDescent="0.25">
      <c r="A283" s="255" t="s">
        <v>51</v>
      </c>
      <c r="B283" s="258" t="s">
        <v>22</v>
      </c>
      <c r="C283" s="256">
        <v>15368</v>
      </c>
      <c r="D283" s="259" t="s">
        <v>112</v>
      </c>
      <c r="E283" s="237">
        <v>39476080.194949917</v>
      </c>
      <c r="F283" s="237">
        <v>19004087.527258348</v>
      </c>
      <c r="G283" s="189">
        <v>0</v>
      </c>
      <c r="H283" s="189">
        <v>11484056.310000001</v>
      </c>
      <c r="I283" s="189">
        <v>0</v>
      </c>
      <c r="J283" s="189">
        <v>0</v>
      </c>
      <c r="K283" s="189">
        <v>0</v>
      </c>
      <c r="L283" s="189">
        <v>0</v>
      </c>
      <c r="M283" s="189">
        <v>0</v>
      </c>
      <c r="N283" s="189">
        <v>0</v>
      </c>
      <c r="O283" s="189">
        <v>0</v>
      </c>
      <c r="P283" s="264">
        <f t="shared" si="4"/>
        <v>11484056.310000001</v>
      </c>
    </row>
    <row r="284" spans="1:16" x14ac:dyDescent="0.2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2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25">
      <c r="A286" s="255" t="s">
        <v>51</v>
      </c>
      <c r="B286" s="258" t="s">
        <v>22</v>
      </c>
      <c r="C286" s="256">
        <v>15401</v>
      </c>
      <c r="D286" s="259" t="s">
        <v>287</v>
      </c>
      <c r="E286" s="237">
        <v>106203013.19614378</v>
      </c>
      <c r="F286" s="237">
        <v>34039077.209944531</v>
      </c>
      <c r="G286" s="189">
        <v>0</v>
      </c>
      <c r="H286" s="189">
        <v>0</v>
      </c>
      <c r="I286" s="189">
        <v>41149626.509999998</v>
      </c>
      <c r="J286" s="189">
        <v>0</v>
      </c>
      <c r="K286" s="189">
        <v>0</v>
      </c>
      <c r="L286" s="189">
        <v>0</v>
      </c>
      <c r="M286" s="189">
        <v>0</v>
      </c>
      <c r="N286" s="189">
        <v>0</v>
      </c>
      <c r="O286" s="189">
        <v>0</v>
      </c>
      <c r="P286" s="264">
        <f t="shared" si="4"/>
        <v>41149626.509999998</v>
      </c>
    </row>
    <row r="287" spans="1:16" x14ac:dyDescent="0.25">
      <c r="A287" s="255" t="s">
        <v>51</v>
      </c>
      <c r="B287" s="258" t="s">
        <v>22</v>
      </c>
      <c r="C287" s="256">
        <v>15403</v>
      </c>
      <c r="D287" s="259" t="s">
        <v>288</v>
      </c>
      <c r="E287" s="237">
        <v>31357223.481538542</v>
      </c>
      <c r="F287" s="237">
        <v>15095607.687289918</v>
      </c>
      <c r="G287" s="189">
        <v>0</v>
      </c>
      <c r="H287" s="189">
        <v>11871308.43</v>
      </c>
      <c r="I287" s="189">
        <v>0</v>
      </c>
      <c r="J287" s="189">
        <v>0</v>
      </c>
      <c r="K287" s="189">
        <v>0</v>
      </c>
      <c r="L287" s="189">
        <v>0</v>
      </c>
      <c r="M287" s="189">
        <v>0</v>
      </c>
      <c r="N287" s="189">
        <v>0</v>
      </c>
      <c r="O287" s="189">
        <v>0</v>
      </c>
      <c r="P287" s="264">
        <f t="shared" si="4"/>
        <v>11871308.43</v>
      </c>
    </row>
    <row r="288" spans="1:16" x14ac:dyDescent="0.25">
      <c r="A288" s="255" t="s">
        <v>51</v>
      </c>
      <c r="B288" s="258" t="s">
        <v>22</v>
      </c>
      <c r="C288" s="256">
        <v>15407</v>
      </c>
      <c r="D288" s="259" t="s">
        <v>289</v>
      </c>
      <c r="E288" s="237">
        <v>3863502.3208369622</v>
      </c>
      <c r="F288" s="237">
        <v>1072408.0095367972</v>
      </c>
      <c r="G288" s="189">
        <v>166261.57999999996</v>
      </c>
      <c r="H288" s="189">
        <v>0</v>
      </c>
      <c r="I288" s="189">
        <v>0</v>
      </c>
      <c r="J288" s="189">
        <v>0</v>
      </c>
      <c r="K288" s="189">
        <v>0</v>
      </c>
      <c r="L288" s="189">
        <v>0</v>
      </c>
      <c r="M288" s="189">
        <v>208167</v>
      </c>
      <c r="N288" s="189">
        <v>0</v>
      </c>
      <c r="O288" s="189">
        <v>0</v>
      </c>
      <c r="P288" s="264">
        <f t="shared" si="4"/>
        <v>374428.57999999996</v>
      </c>
    </row>
    <row r="289" spans="1:16" x14ac:dyDescent="0.25">
      <c r="A289" s="255" t="s">
        <v>51</v>
      </c>
      <c r="B289" s="258" t="s">
        <v>22</v>
      </c>
      <c r="C289" s="256">
        <v>15425</v>
      </c>
      <c r="D289" s="259" t="s">
        <v>290</v>
      </c>
      <c r="E289" s="237">
        <v>106246125.83030987</v>
      </c>
      <c r="F289" s="237">
        <v>34051234.15815796</v>
      </c>
      <c r="G289" s="189">
        <v>0</v>
      </c>
      <c r="H289" s="189">
        <v>0</v>
      </c>
      <c r="I289" s="189">
        <v>36422785.32</v>
      </c>
      <c r="J289" s="189">
        <v>0</v>
      </c>
      <c r="K289" s="189">
        <v>0</v>
      </c>
      <c r="L289" s="189">
        <v>0</v>
      </c>
      <c r="M289" s="189">
        <v>0</v>
      </c>
      <c r="N289" s="189">
        <v>0</v>
      </c>
      <c r="O289" s="189">
        <v>0</v>
      </c>
      <c r="P289" s="264">
        <f t="shared" si="4"/>
        <v>36422785.32</v>
      </c>
    </row>
    <row r="290" spans="1:16" x14ac:dyDescent="0.25">
      <c r="A290" s="255" t="s">
        <v>51</v>
      </c>
      <c r="B290" s="258" t="s">
        <v>22</v>
      </c>
      <c r="C290" s="256">
        <v>15442</v>
      </c>
      <c r="D290" s="259" t="s">
        <v>291</v>
      </c>
      <c r="E290" s="237">
        <v>212389596.17536449</v>
      </c>
      <c r="F290" s="237">
        <v>68073594.593357727</v>
      </c>
      <c r="G290" s="189">
        <v>0</v>
      </c>
      <c r="H290" s="189">
        <v>0</v>
      </c>
      <c r="I290" s="189">
        <v>225611657.89999995</v>
      </c>
      <c r="J290" s="189">
        <v>0</v>
      </c>
      <c r="K290" s="189">
        <v>0</v>
      </c>
      <c r="L290" s="189">
        <v>0</v>
      </c>
      <c r="M290" s="189">
        <v>0</v>
      </c>
      <c r="N290" s="189">
        <v>0</v>
      </c>
      <c r="O290" s="189">
        <v>0</v>
      </c>
      <c r="P290" s="264">
        <f t="shared" si="4"/>
        <v>225611657.89999995</v>
      </c>
    </row>
    <row r="291" spans="1:16" x14ac:dyDescent="0.2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368433</v>
      </c>
      <c r="N291" s="189">
        <v>0</v>
      </c>
      <c r="O291" s="189">
        <v>0</v>
      </c>
      <c r="P291" s="189">
        <f t="shared" si="4"/>
        <v>368433</v>
      </c>
    </row>
    <row r="292" spans="1:16" x14ac:dyDescent="0.25">
      <c r="A292" s="221" t="s">
        <v>51</v>
      </c>
      <c r="B292" s="222" t="s">
        <v>22</v>
      </c>
      <c r="C292" s="186">
        <v>15464</v>
      </c>
      <c r="D292" s="187" t="s">
        <v>293</v>
      </c>
      <c r="E292" s="237">
        <v>29686484.746036611</v>
      </c>
      <c r="F292" s="237">
        <v>13133395.159852359</v>
      </c>
      <c r="G292" s="189">
        <v>0</v>
      </c>
      <c r="H292" s="189">
        <v>4129620.6900000004</v>
      </c>
      <c r="I292" s="189">
        <v>0</v>
      </c>
      <c r="J292" s="189">
        <v>7276998.5699999994</v>
      </c>
      <c r="K292" s="189">
        <v>0</v>
      </c>
      <c r="L292" s="189">
        <v>0</v>
      </c>
      <c r="M292" s="189">
        <v>0</v>
      </c>
      <c r="N292" s="189">
        <v>0</v>
      </c>
      <c r="O292" s="189">
        <v>0</v>
      </c>
      <c r="P292" s="189">
        <f t="shared" si="4"/>
        <v>11406619.26</v>
      </c>
    </row>
    <row r="293" spans="1:16" x14ac:dyDescent="0.25">
      <c r="A293" s="221" t="s">
        <v>51</v>
      </c>
      <c r="B293" s="222" t="s">
        <v>22</v>
      </c>
      <c r="C293" s="186">
        <v>15466</v>
      </c>
      <c r="D293" s="187" t="s">
        <v>294</v>
      </c>
      <c r="E293" s="237">
        <v>12362966.855988305</v>
      </c>
      <c r="F293" s="237">
        <v>4784905.4577950034</v>
      </c>
      <c r="G293" s="189">
        <v>0</v>
      </c>
      <c r="H293" s="189">
        <v>1303704</v>
      </c>
      <c r="I293" s="189">
        <v>0</v>
      </c>
      <c r="J293" s="189">
        <v>7276998.5699999994</v>
      </c>
      <c r="K293" s="189">
        <v>0</v>
      </c>
      <c r="L293" s="189">
        <v>0</v>
      </c>
      <c r="M293" s="189">
        <v>0</v>
      </c>
      <c r="N293" s="189">
        <v>0</v>
      </c>
      <c r="O293" s="189">
        <v>0</v>
      </c>
      <c r="P293" s="189">
        <f t="shared" si="4"/>
        <v>8580702.5700000003</v>
      </c>
    </row>
    <row r="294" spans="1:16" x14ac:dyDescent="0.25">
      <c r="A294" s="221" t="s">
        <v>51</v>
      </c>
      <c r="B294" s="222" t="s">
        <v>22</v>
      </c>
      <c r="C294" s="186">
        <v>15469</v>
      </c>
      <c r="D294" s="187" t="s">
        <v>295</v>
      </c>
      <c r="E294" s="237">
        <v>5278564.6250685966</v>
      </c>
      <c r="F294" s="237">
        <v>1468621.2572422321</v>
      </c>
      <c r="G294" s="189">
        <v>544556.69999999995</v>
      </c>
      <c r="H294" s="189">
        <v>0</v>
      </c>
      <c r="I294" s="189">
        <v>0</v>
      </c>
      <c r="J294" s="189">
        <v>0</v>
      </c>
      <c r="K294" s="189">
        <v>0</v>
      </c>
      <c r="L294" s="189">
        <v>0</v>
      </c>
      <c r="M294" s="189">
        <v>961326.25</v>
      </c>
      <c r="N294" s="189">
        <v>0</v>
      </c>
      <c r="O294" s="189">
        <v>0</v>
      </c>
      <c r="P294" s="189">
        <f t="shared" si="4"/>
        <v>1505882.95</v>
      </c>
    </row>
    <row r="295" spans="1:16" x14ac:dyDescent="0.25">
      <c r="A295" s="221" t="s">
        <v>51</v>
      </c>
      <c r="B295" s="222" t="s">
        <v>22</v>
      </c>
      <c r="C295" s="186">
        <v>15476</v>
      </c>
      <c r="D295" s="187" t="s">
        <v>296</v>
      </c>
      <c r="E295" s="237">
        <v>3870204.853249338</v>
      </c>
      <c r="F295" s="237">
        <v>1841668.8767972873</v>
      </c>
      <c r="G295" s="189">
        <v>0</v>
      </c>
      <c r="H295" s="189">
        <v>1877702.7599999998</v>
      </c>
      <c r="I295" s="189">
        <v>0</v>
      </c>
      <c r="J295" s="189">
        <v>0</v>
      </c>
      <c r="K295" s="189">
        <v>0</v>
      </c>
      <c r="L295" s="189">
        <v>0</v>
      </c>
      <c r="M295" s="189">
        <v>15190.25</v>
      </c>
      <c r="N295" s="189">
        <v>0</v>
      </c>
      <c r="O295" s="189">
        <v>0</v>
      </c>
      <c r="P295" s="189">
        <f t="shared" si="4"/>
        <v>1892893.0099999998</v>
      </c>
    </row>
    <row r="296" spans="1:16" x14ac:dyDescent="0.25">
      <c r="A296" s="221" t="s">
        <v>51</v>
      </c>
      <c r="B296" s="222" t="s">
        <v>22</v>
      </c>
      <c r="C296" s="186">
        <v>15480</v>
      </c>
      <c r="D296" s="187" t="s">
        <v>297</v>
      </c>
      <c r="E296" s="237">
        <v>212568335.31367821</v>
      </c>
      <c r="F296" s="237">
        <v>68123197.974620715</v>
      </c>
      <c r="G296" s="189">
        <v>0</v>
      </c>
      <c r="H296" s="189">
        <v>0</v>
      </c>
      <c r="I296" s="189">
        <v>145214671.36000001</v>
      </c>
      <c r="J296" s="189">
        <v>0</v>
      </c>
      <c r="K296" s="189">
        <v>0</v>
      </c>
      <c r="L296" s="189">
        <v>0</v>
      </c>
      <c r="M296" s="189">
        <v>0</v>
      </c>
      <c r="N296" s="189">
        <v>0</v>
      </c>
      <c r="O296" s="189">
        <v>0</v>
      </c>
      <c r="P296" s="189">
        <f t="shared" si="4"/>
        <v>145214671.36000001</v>
      </c>
    </row>
    <row r="297" spans="1:16" x14ac:dyDescent="0.25">
      <c r="A297" s="221" t="s">
        <v>51</v>
      </c>
      <c r="B297" s="222" t="s">
        <v>22</v>
      </c>
      <c r="C297" s="186">
        <v>15491</v>
      </c>
      <c r="D297" s="187" t="s">
        <v>298</v>
      </c>
      <c r="E297" s="237">
        <v>161221148.30246034</v>
      </c>
      <c r="F297" s="237">
        <v>44932935.509564169</v>
      </c>
      <c r="G297" s="189">
        <v>45801020.200000003</v>
      </c>
      <c r="H297" s="189">
        <v>0</v>
      </c>
      <c r="I297" s="189">
        <v>0</v>
      </c>
      <c r="J297" s="189">
        <v>123708975.83</v>
      </c>
      <c r="K297" s="189">
        <v>0</v>
      </c>
      <c r="L297" s="189">
        <v>0</v>
      </c>
      <c r="M297" s="189">
        <v>95854</v>
      </c>
      <c r="N297" s="189">
        <v>0</v>
      </c>
      <c r="O297" s="189">
        <v>0</v>
      </c>
      <c r="P297" s="189">
        <f t="shared" si="4"/>
        <v>169605850.03</v>
      </c>
    </row>
    <row r="298" spans="1:16" x14ac:dyDescent="0.2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2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304741</v>
      </c>
      <c r="N299" s="189">
        <v>0</v>
      </c>
      <c r="O299" s="189">
        <v>0</v>
      </c>
      <c r="P299" s="189">
        <f t="shared" si="4"/>
        <v>304741</v>
      </c>
    </row>
    <row r="300" spans="1:16" x14ac:dyDescent="0.25">
      <c r="A300" s="221" t="s">
        <v>51</v>
      </c>
      <c r="B300" s="222" t="s">
        <v>22</v>
      </c>
      <c r="C300" s="186">
        <v>15507</v>
      </c>
      <c r="D300" s="187" t="s">
        <v>301</v>
      </c>
      <c r="E300" s="237">
        <v>177001777.83328915</v>
      </c>
      <c r="F300" s="237">
        <v>56730895.007205695</v>
      </c>
      <c r="G300" s="189">
        <v>0</v>
      </c>
      <c r="H300" s="189">
        <v>0</v>
      </c>
      <c r="I300" s="189">
        <v>60704642.259999998</v>
      </c>
      <c r="J300" s="189">
        <v>0</v>
      </c>
      <c r="K300" s="189">
        <v>0</v>
      </c>
      <c r="L300" s="189">
        <v>0</v>
      </c>
      <c r="M300" s="189">
        <v>0</v>
      </c>
      <c r="N300" s="189">
        <v>0</v>
      </c>
      <c r="O300" s="189">
        <v>0</v>
      </c>
      <c r="P300" s="189">
        <f t="shared" si="4"/>
        <v>60704642.259999998</v>
      </c>
    </row>
    <row r="301" spans="1:16" x14ac:dyDescent="0.2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2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25">
      <c r="A303" s="255" t="s">
        <v>51</v>
      </c>
      <c r="B303" s="258" t="s">
        <v>22</v>
      </c>
      <c r="C303" s="256">
        <v>15516</v>
      </c>
      <c r="D303" s="259" t="s">
        <v>304</v>
      </c>
      <c r="E303" s="237">
        <v>75096706.712558687</v>
      </c>
      <c r="F303" s="237">
        <v>31657869.41482069</v>
      </c>
      <c r="G303" s="189">
        <v>0</v>
      </c>
      <c r="H303" s="189">
        <v>14125410.810000001</v>
      </c>
      <c r="I303" s="189">
        <v>0</v>
      </c>
      <c r="J303" s="189">
        <v>0</v>
      </c>
      <c r="K303" s="189">
        <v>0</v>
      </c>
      <c r="L303" s="189">
        <v>0</v>
      </c>
      <c r="M303" s="189">
        <v>10590010.199999999</v>
      </c>
      <c r="N303" s="189">
        <v>0</v>
      </c>
      <c r="O303" s="189">
        <v>0</v>
      </c>
      <c r="P303" s="264">
        <f t="shared" si="4"/>
        <v>24715421.009999998</v>
      </c>
    </row>
    <row r="304" spans="1:16" x14ac:dyDescent="0.2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2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25">
      <c r="A306" s="255" t="s">
        <v>51</v>
      </c>
      <c r="B306" s="258" t="s">
        <v>22</v>
      </c>
      <c r="C306" s="256">
        <v>15531</v>
      </c>
      <c r="D306" s="259" t="s">
        <v>307</v>
      </c>
      <c r="E306" s="237">
        <v>213868654.95722443</v>
      </c>
      <c r="F306" s="237">
        <v>68484060.458394095</v>
      </c>
      <c r="G306" s="189">
        <v>0</v>
      </c>
      <c r="H306" s="189">
        <v>0</v>
      </c>
      <c r="I306" s="189">
        <v>72845570.680000007</v>
      </c>
      <c r="J306" s="189">
        <v>0</v>
      </c>
      <c r="K306" s="189">
        <v>0</v>
      </c>
      <c r="L306" s="189">
        <v>0</v>
      </c>
      <c r="M306" s="189">
        <v>7934285.0099999988</v>
      </c>
      <c r="N306" s="189">
        <v>0</v>
      </c>
      <c r="O306" s="189">
        <v>0</v>
      </c>
      <c r="P306" s="264">
        <f t="shared" si="4"/>
        <v>80779855.690000013</v>
      </c>
    </row>
    <row r="307" spans="1:16" x14ac:dyDescent="0.2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25">
      <c r="A308" s="255" t="s">
        <v>51</v>
      </c>
      <c r="B308" s="258" t="s">
        <v>22</v>
      </c>
      <c r="C308" s="256">
        <v>15537</v>
      </c>
      <c r="D308" s="259" t="s">
        <v>309</v>
      </c>
      <c r="E308" s="237">
        <v>181190509.92970371</v>
      </c>
      <c r="F308" s="237">
        <v>51581343.139012478</v>
      </c>
      <c r="G308" s="189">
        <v>0</v>
      </c>
      <c r="H308" s="189">
        <v>17769411.050000001</v>
      </c>
      <c r="I308" s="189">
        <v>0</v>
      </c>
      <c r="J308" s="189">
        <v>395132387.75999999</v>
      </c>
      <c r="K308" s="189">
        <v>0</v>
      </c>
      <c r="L308" s="189">
        <v>0</v>
      </c>
      <c r="M308" s="189">
        <v>820898.75</v>
      </c>
      <c r="N308" s="189">
        <v>0</v>
      </c>
      <c r="O308" s="189">
        <v>0</v>
      </c>
      <c r="P308" s="264">
        <f t="shared" si="4"/>
        <v>413722697.56</v>
      </c>
    </row>
    <row r="309" spans="1:16" x14ac:dyDescent="0.25">
      <c r="A309" s="255" t="s">
        <v>51</v>
      </c>
      <c r="B309" s="258" t="s">
        <v>22</v>
      </c>
      <c r="C309" s="256">
        <v>15542</v>
      </c>
      <c r="D309" s="259" t="s">
        <v>310</v>
      </c>
      <c r="E309" s="237">
        <v>8171119.3536311015</v>
      </c>
      <c r="F309" s="237">
        <v>2386982.9072853043</v>
      </c>
      <c r="G309" s="189">
        <v>39039.54</v>
      </c>
      <c r="H309" s="189">
        <v>0</v>
      </c>
      <c r="I309" s="189">
        <v>0</v>
      </c>
      <c r="J309" s="189">
        <v>7276998.5699999994</v>
      </c>
      <c r="K309" s="189">
        <v>0</v>
      </c>
      <c r="L309" s="189">
        <v>0</v>
      </c>
      <c r="M309" s="189">
        <v>413017.63000000006</v>
      </c>
      <c r="N309" s="189">
        <v>0</v>
      </c>
      <c r="O309" s="189">
        <v>0</v>
      </c>
      <c r="P309" s="264">
        <f t="shared" si="4"/>
        <v>7729055.7399999993</v>
      </c>
    </row>
    <row r="310" spans="1:16" x14ac:dyDescent="0.2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2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2724773.5</v>
      </c>
      <c r="N311" s="189">
        <v>0</v>
      </c>
      <c r="O311" s="189">
        <v>0</v>
      </c>
      <c r="P311" s="189">
        <f t="shared" si="4"/>
        <v>2724773.5</v>
      </c>
    </row>
    <row r="312" spans="1:16" x14ac:dyDescent="0.25">
      <c r="A312" s="221" t="s">
        <v>51</v>
      </c>
      <c r="B312" s="222" t="s">
        <v>22</v>
      </c>
      <c r="C312" s="186">
        <v>15580</v>
      </c>
      <c r="D312" s="187" t="s">
        <v>313</v>
      </c>
      <c r="E312" s="237">
        <v>212389596.1689046</v>
      </c>
      <c r="F312" s="237">
        <v>68073594.59128724</v>
      </c>
      <c r="G312" s="189">
        <v>0</v>
      </c>
      <c r="H312" s="189">
        <v>0</v>
      </c>
      <c r="I312" s="189">
        <v>79499775.210000008</v>
      </c>
      <c r="J312" s="189">
        <v>0</v>
      </c>
      <c r="K312" s="189">
        <v>0</v>
      </c>
      <c r="L312" s="189">
        <v>0</v>
      </c>
      <c r="M312" s="189">
        <v>0</v>
      </c>
      <c r="N312" s="189">
        <v>0</v>
      </c>
      <c r="O312" s="189">
        <v>0</v>
      </c>
      <c r="P312" s="189">
        <f t="shared" si="4"/>
        <v>79499775.210000008</v>
      </c>
    </row>
    <row r="313" spans="1:16" x14ac:dyDescent="0.2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391202.5</v>
      </c>
      <c r="N313" s="189">
        <v>0</v>
      </c>
      <c r="O313" s="189">
        <v>0</v>
      </c>
      <c r="P313" s="189">
        <f t="shared" si="4"/>
        <v>391202.5</v>
      </c>
    </row>
    <row r="314" spans="1:16" x14ac:dyDescent="0.25">
      <c r="A314" s="221" t="s">
        <v>51</v>
      </c>
      <c r="B314" s="222" t="s">
        <v>22</v>
      </c>
      <c r="C314" s="186">
        <v>15600</v>
      </c>
      <c r="D314" s="187" t="s">
        <v>315</v>
      </c>
      <c r="E314" s="237">
        <v>128887446.6769655</v>
      </c>
      <c r="F314" s="237">
        <v>62046494.501158223</v>
      </c>
      <c r="G314" s="189">
        <v>0</v>
      </c>
      <c r="H314" s="189">
        <v>186907260.02000001</v>
      </c>
      <c r="I314" s="189">
        <v>0</v>
      </c>
      <c r="J314" s="189">
        <v>0</v>
      </c>
      <c r="K314" s="189">
        <v>0</v>
      </c>
      <c r="L314" s="189">
        <v>0</v>
      </c>
      <c r="M314" s="189">
        <v>0</v>
      </c>
      <c r="N314" s="189">
        <v>0</v>
      </c>
      <c r="O314" s="189">
        <v>0</v>
      </c>
      <c r="P314" s="189">
        <f t="shared" si="4"/>
        <v>186907260.02000001</v>
      </c>
    </row>
    <row r="315" spans="1:16" x14ac:dyDescent="0.25">
      <c r="A315" s="221" t="s">
        <v>51</v>
      </c>
      <c r="B315" s="222" t="s">
        <v>22</v>
      </c>
      <c r="C315" s="186">
        <v>15621</v>
      </c>
      <c r="D315" s="187" t="s">
        <v>316</v>
      </c>
      <c r="E315" s="237">
        <v>255765.84237852006</v>
      </c>
      <c r="F315" s="237">
        <v>70999.185308860178</v>
      </c>
      <c r="G315" s="189">
        <v>0</v>
      </c>
      <c r="H315" s="189">
        <v>0</v>
      </c>
      <c r="I315" s="189">
        <v>0</v>
      </c>
      <c r="J315" s="189">
        <v>0</v>
      </c>
      <c r="K315" s="189">
        <v>0</v>
      </c>
      <c r="L315" s="189">
        <v>0</v>
      </c>
      <c r="M315" s="189">
        <v>0</v>
      </c>
      <c r="N315" s="189">
        <v>0</v>
      </c>
      <c r="O315" s="189">
        <v>0</v>
      </c>
      <c r="P315" s="189">
        <f t="shared" si="4"/>
        <v>0</v>
      </c>
    </row>
    <row r="316" spans="1:16" x14ac:dyDescent="0.25">
      <c r="A316" s="221" t="s">
        <v>51</v>
      </c>
      <c r="B316" s="222" t="s">
        <v>22</v>
      </c>
      <c r="C316" s="186">
        <v>15632</v>
      </c>
      <c r="D316" s="187" t="s">
        <v>317</v>
      </c>
      <c r="E316" s="237">
        <v>13014973.055678766</v>
      </c>
      <c r="F316" s="237">
        <v>6265507.7680855878</v>
      </c>
      <c r="G316" s="189">
        <v>0</v>
      </c>
      <c r="H316" s="189">
        <v>0</v>
      </c>
      <c r="I316" s="189">
        <v>0</v>
      </c>
      <c r="J316" s="189">
        <v>0</v>
      </c>
      <c r="K316" s="189">
        <v>0</v>
      </c>
      <c r="L316" s="189">
        <v>0</v>
      </c>
      <c r="M316" s="189">
        <v>0</v>
      </c>
      <c r="N316" s="189">
        <v>0</v>
      </c>
      <c r="O316" s="189">
        <v>0</v>
      </c>
      <c r="P316" s="189">
        <f t="shared" si="4"/>
        <v>0</v>
      </c>
    </row>
    <row r="317" spans="1:16" x14ac:dyDescent="0.2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39302.92</v>
      </c>
      <c r="N317" s="189">
        <v>0</v>
      </c>
      <c r="O317" s="189">
        <v>0</v>
      </c>
      <c r="P317" s="189">
        <f t="shared" si="4"/>
        <v>39302.92</v>
      </c>
    </row>
    <row r="318" spans="1:16" x14ac:dyDescent="0.25">
      <c r="A318" s="221" t="s">
        <v>51</v>
      </c>
      <c r="B318" s="222" t="s">
        <v>22</v>
      </c>
      <c r="C318" s="186">
        <v>15646</v>
      </c>
      <c r="D318" s="187" t="s">
        <v>319</v>
      </c>
      <c r="E318" s="237">
        <v>273680500.70658529</v>
      </c>
      <c r="F318" s="237">
        <v>130727572.73791015</v>
      </c>
      <c r="G318" s="189">
        <v>0</v>
      </c>
      <c r="H318" s="189">
        <v>421193038.14000005</v>
      </c>
      <c r="I318" s="189">
        <v>0</v>
      </c>
      <c r="J318" s="189">
        <v>0</v>
      </c>
      <c r="K318" s="189">
        <v>0</v>
      </c>
      <c r="L318" s="189">
        <v>0</v>
      </c>
      <c r="M318" s="189">
        <v>1335619.75</v>
      </c>
      <c r="N318" s="189">
        <v>0</v>
      </c>
      <c r="O318" s="189">
        <v>0</v>
      </c>
      <c r="P318" s="189">
        <f t="shared" si="4"/>
        <v>422528657.89000005</v>
      </c>
    </row>
    <row r="319" spans="1:16" x14ac:dyDescent="0.2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2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2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4023381.41</v>
      </c>
      <c r="N321" s="189">
        <v>0</v>
      </c>
      <c r="O321" s="189">
        <v>0</v>
      </c>
      <c r="P321" s="264">
        <f t="shared" si="4"/>
        <v>4023381.41</v>
      </c>
    </row>
    <row r="322" spans="1:16" x14ac:dyDescent="0.25">
      <c r="A322" s="255" t="s">
        <v>51</v>
      </c>
      <c r="B322" s="258" t="s">
        <v>22</v>
      </c>
      <c r="C322" s="256">
        <v>15673</v>
      </c>
      <c r="D322" s="259" t="s">
        <v>323</v>
      </c>
      <c r="E322" s="237">
        <v>29745714.008998416</v>
      </c>
      <c r="F322" s="237">
        <v>14319814.677550405</v>
      </c>
      <c r="G322" s="189">
        <v>0</v>
      </c>
      <c r="H322" s="189">
        <v>21901212.840000004</v>
      </c>
      <c r="I322" s="189">
        <v>0</v>
      </c>
      <c r="J322" s="189">
        <v>0</v>
      </c>
      <c r="K322" s="189">
        <v>0</v>
      </c>
      <c r="L322" s="189">
        <v>0</v>
      </c>
      <c r="M322" s="189">
        <v>0</v>
      </c>
      <c r="N322" s="189">
        <v>0</v>
      </c>
      <c r="O322" s="189">
        <v>0</v>
      </c>
      <c r="P322" s="264">
        <f t="shared" si="4"/>
        <v>21901212.840000004</v>
      </c>
    </row>
    <row r="323" spans="1:16" x14ac:dyDescent="0.2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25">
      <c r="A324" s="255" t="s">
        <v>51</v>
      </c>
      <c r="B324" s="258" t="s">
        <v>22</v>
      </c>
      <c r="C324" s="256">
        <v>15681</v>
      </c>
      <c r="D324" s="259" t="s">
        <v>325</v>
      </c>
      <c r="E324" s="237">
        <v>212389596.1689046</v>
      </c>
      <c r="F324" s="237">
        <v>68073594.59128724</v>
      </c>
      <c r="G324" s="189">
        <v>0</v>
      </c>
      <c r="H324" s="189">
        <v>0</v>
      </c>
      <c r="I324" s="189">
        <v>129035724.22000001</v>
      </c>
      <c r="J324" s="189">
        <v>0</v>
      </c>
      <c r="K324" s="189">
        <v>0</v>
      </c>
      <c r="L324" s="189">
        <v>0</v>
      </c>
      <c r="M324" s="189">
        <v>0</v>
      </c>
      <c r="N324" s="189">
        <v>0</v>
      </c>
      <c r="O324" s="189">
        <v>0</v>
      </c>
      <c r="P324" s="264">
        <f t="shared" si="4"/>
        <v>129035724.22000001</v>
      </c>
    </row>
    <row r="325" spans="1:16" x14ac:dyDescent="0.2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2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48750</v>
      </c>
      <c r="N326" s="189">
        <v>0</v>
      </c>
      <c r="O326" s="189">
        <v>0</v>
      </c>
      <c r="P326" s="264">
        <f t="shared" si="4"/>
        <v>48750</v>
      </c>
    </row>
    <row r="327" spans="1:16" x14ac:dyDescent="0.2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31380.75</v>
      </c>
      <c r="N327" s="189">
        <v>0</v>
      </c>
      <c r="O327" s="189">
        <v>0</v>
      </c>
      <c r="P327" s="264">
        <f t="shared" si="4"/>
        <v>31380.75</v>
      </c>
    </row>
    <row r="328" spans="1:16" x14ac:dyDescent="0.2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25">
      <c r="A329" s="255" t="s">
        <v>51</v>
      </c>
      <c r="B329" s="258" t="s">
        <v>22</v>
      </c>
      <c r="C329" s="256">
        <v>15720</v>
      </c>
      <c r="D329" s="259" t="s">
        <v>330</v>
      </c>
      <c r="E329" s="237">
        <v>18413468.653836425</v>
      </c>
      <c r="F329" s="237">
        <v>7706478.8233167324</v>
      </c>
      <c r="G329" s="189">
        <v>0</v>
      </c>
      <c r="H329" s="189">
        <v>89982541.550000012</v>
      </c>
      <c r="I329" s="189">
        <v>0</v>
      </c>
      <c r="J329" s="189">
        <v>7276998.5800000001</v>
      </c>
      <c r="K329" s="189">
        <v>0</v>
      </c>
      <c r="L329" s="189">
        <v>0</v>
      </c>
      <c r="M329" s="189">
        <v>0</v>
      </c>
      <c r="N329" s="189">
        <v>0</v>
      </c>
      <c r="O329" s="189">
        <v>0</v>
      </c>
      <c r="P329" s="264">
        <f t="shared" si="4"/>
        <v>97259540.13000001</v>
      </c>
    </row>
    <row r="330" spans="1:16" x14ac:dyDescent="0.25">
      <c r="A330" s="255" t="s">
        <v>51</v>
      </c>
      <c r="B330" s="258" t="s">
        <v>22</v>
      </c>
      <c r="C330" s="256">
        <v>15723</v>
      </c>
      <c r="D330" s="259" t="s">
        <v>331</v>
      </c>
      <c r="E330" s="237">
        <v>74226625.830475897</v>
      </c>
      <c r="F330" s="237">
        <v>34575360.407288536</v>
      </c>
      <c r="G330" s="189">
        <v>0</v>
      </c>
      <c r="H330" s="189">
        <v>56450588.709999993</v>
      </c>
      <c r="I330" s="189">
        <v>0</v>
      </c>
      <c r="J330" s="189">
        <v>7276998.5800000001</v>
      </c>
      <c r="K330" s="189">
        <v>0</v>
      </c>
      <c r="L330" s="189">
        <v>0</v>
      </c>
      <c r="M330" s="189">
        <v>0</v>
      </c>
      <c r="N330" s="189">
        <v>0</v>
      </c>
      <c r="O330" s="189">
        <v>0</v>
      </c>
      <c r="P330" s="264">
        <f t="shared" si="4"/>
        <v>63727587.289999992</v>
      </c>
    </row>
    <row r="331" spans="1:16" x14ac:dyDescent="0.2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2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17433.5</v>
      </c>
      <c r="N332" s="189">
        <v>0</v>
      </c>
      <c r="O332" s="189">
        <v>0</v>
      </c>
      <c r="P332" s="189">
        <f t="shared" ref="P332:P395" si="5">SUM(G332:O332)</f>
        <v>17433.5</v>
      </c>
    </row>
    <row r="333" spans="1:16" x14ac:dyDescent="0.25">
      <c r="A333" s="221" t="s">
        <v>51</v>
      </c>
      <c r="B333" s="222" t="s">
        <v>22</v>
      </c>
      <c r="C333" s="186">
        <v>15755</v>
      </c>
      <c r="D333" s="187" t="s">
        <v>334</v>
      </c>
      <c r="E333" s="237">
        <v>216936821.93662164</v>
      </c>
      <c r="F333" s="237">
        <v>104435048.55621968</v>
      </c>
      <c r="G333" s="189">
        <v>0</v>
      </c>
      <c r="H333" s="189">
        <v>97145358.450000003</v>
      </c>
      <c r="I333" s="189">
        <v>0</v>
      </c>
      <c r="J333" s="189">
        <v>0</v>
      </c>
      <c r="K333" s="189">
        <v>0</v>
      </c>
      <c r="L333" s="189">
        <v>0</v>
      </c>
      <c r="M333" s="189">
        <v>0</v>
      </c>
      <c r="N333" s="189">
        <v>0</v>
      </c>
      <c r="O333" s="189">
        <v>0</v>
      </c>
      <c r="P333" s="189">
        <f t="shared" si="5"/>
        <v>97145358.450000003</v>
      </c>
    </row>
    <row r="334" spans="1:16" x14ac:dyDescent="0.25">
      <c r="A334" s="221" t="s">
        <v>51</v>
      </c>
      <c r="B334" s="222" t="s">
        <v>22</v>
      </c>
      <c r="C334" s="186">
        <v>15757</v>
      </c>
      <c r="D334" s="187" t="s">
        <v>335</v>
      </c>
      <c r="E334" s="237">
        <v>219839030.04220247</v>
      </c>
      <c r="F334" s="237">
        <v>105828223.60290603</v>
      </c>
      <c r="G334" s="189">
        <v>0</v>
      </c>
      <c r="H334" s="189">
        <v>210641428.28000003</v>
      </c>
      <c r="I334" s="189">
        <v>0</v>
      </c>
      <c r="J334" s="189">
        <v>0</v>
      </c>
      <c r="K334" s="189">
        <v>0</v>
      </c>
      <c r="L334" s="189">
        <v>0</v>
      </c>
      <c r="M334" s="189">
        <v>0</v>
      </c>
      <c r="N334" s="189">
        <v>0</v>
      </c>
      <c r="O334" s="189">
        <v>0</v>
      </c>
      <c r="P334" s="189">
        <f t="shared" si="5"/>
        <v>210641428.28000003</v>
      </c>
    </row>
    <row r="335" spans="1:16" x14ac:dyDescent="0.25">
      <c r="A335" s="221" t="s">
        <v>51</v>
      </c>
      <c r="B335" s="222" t="s">
        <v>22</v>
      </c>
      <c r="C335" s="186">
        <v>15759</v>
      </c>
      <c r="D335" s="187" t="s">
        <v>336</v>
      </c>
      <c r="E335" s="237">
        <v>188674915.70761517</v>
      </c>
      <c r="F335" s="237">
        <v>65112411.733348243</v>
      </c>
      <c r="G335" s="189">
        <v>0</v>
      </c>
      <c r="H335" s="189">
        <v>16917524.34</v>
      </c>
      <c r="I335" s="189">
        <v>0</v>
      </c>
      <c r="J335" s="189">
        <v>123708975.83</v>
      </c>
      <c r="K335" s="189">
        <v>0</v>
      </c>
      <c r="L335" s="189">
        <v>0</v>
      </c>
      <c r="M335" s="189">
        <v>18116177.590000004</v>
      </c>
      <c r="N335" s="189">
        <v>0</v>
      </c>
      <c r="O335" s="189">
        <v>0</v>
      </c>
      <c r="P335" s="189">
        <f t="shared" si="5"/>
        <v>158742677.75999999</v>
      </c>
    </row>
    <row r="336" spans="1:16" x14ac:dyDescent="0.25">
      <c r="A336" s="221" t="s">
        <v>51</v>
      </c>
      <c r="B336" s="222" t="s">
        <v>22</v>
      </c>
      <c r="C336" s="186">
        <v>15761</v>
      </c>
      <c r="D336" s="187" t="s">
        <v>337</v>
      </c>
      <c r="E336" s="237">
        <v>107413718.40603215</v>
      </c>
      <c r="F336" s="237">
        <v>34353516.402640916</v>
      </c>
      <c r="G336" s="189">
        <v>0</v>
      </c>
      <c r="H336" s="189">
        <v>0</v>
      </c>
      <c r="I336" s="189">
        <v>36422785.270000003</v>
      </c>
      <c r="J336" s="189">
        <v>0</v>
      </c>
      <c r="K336" s="189">
        <v>0</v>
      </c>
      <c r="L336" s="189">
        <v>0</v>
      </c>
      <c r="M336" s="189">
        <v>917765.75</v>
      </c>
      <c r="N336" s="189">
        <v>0</v>
      </c>
      <c r="O336" s="189">
        <v>0</v>
      </c>
      <c r="P336" s="189">
        <f t="shared" si="5"/>
        <v>37340551.020000003</v>
      </c>
    </row>
    <row r="337" spans="1:16" x14ac:dyDescent="0.2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791094</v>
      </c>
      <c r="N337" s="189">
        <v>0</v>
      </c>
      <c r="O337" s="189">
        <v>0</v>
      </c>
      <c r="P337" s="189">
        <f t="shared" si="5"/>
        <v>791094</v>
      </c>
    </row>
    <row r="338" spans="1:16" x14ac:dyDescent="0.2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3615676.8000000003</v>
      </c>
      <c r="N338" s="189">
        <v>0</v>
      </c>
      <c r="O338" s="189">
        <v>0</v>
      </c>
      <c r="P338" s="189">
        <f t="shared" si="5"/>
        <v>3615676.8000000003</v>
      </c>
    </row>
    <row r="339" spans="1:16" x14ac:dyDescent="0.2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2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2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2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25">
      <c r="A343" s="255" t="s">
        <v>51</v>
      </c>
      <c r="B343" s="258" t="s">
        <v>22</v>
      </c>
      <c r="C343" s="256">
        <v>15790</v>
      </c>
      <c r="D343" s="259" t="s">
        <v>344</v>
      </c>
      <c r="E343" s="237">
        <v>70455939.924887031</v>
      </c>
      <c r="F343" s="237">
        <v>32444074.386482395</v>
      </c>
      <c r="G343" s="189">
        <v>0</v>
      </c>
      <c r="H343" s="189">
        <v>52556198.439999998</v>
      </c>
      <c r="I343" s="189">
        <v>0</v>
      </c>
      <c r="J343" s="189">
        <v>7276998.5800000001</v>
      </c>
      <c r="K343" s="189">
        <v>0</v>
      </c>
      <c r="L343" s="189">
        <v>0</v>
      </c>
      <c r="M343" s="189">
        <v>172824.19</v>
      </c>
      <c r="N343" s="189">
        <v>0</v>
      </c>
      <c r="O343" s="189">
        <v>0</v>
      </c>
      <c r="P343" s="264">
        <f t="shared" si="5"/>
        <v>60006021.209999993</v>
      </c>
    </row>
    <row r="344" spans="1:16" x14ac:dyDescent="0.2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2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25">
      <c r="A346" s="255" t="s">
        <v>51</v>
      </c>
      <c r="B346" s="258" t="s">
        <v>22</v>
      </c>
      <c r="C346" s="256">
        <v>15806</v>
      </c>
      <c r="D346" s="259" t="s">
        <v>347</v>
      </c>
      <c r="E346" s="237">
        <v>58445742.144849271</v>
      </c>
      <c r="F346" s="237">
        <v>16295581.843273686</v>
      </c>
      <c r="G346" s="189">
        <v>35382105.629999995</v>
      </c>
      <c r="H346" s="189">
        <v>0</v>
      </c>
      <c r="I346" s="189">
        <v>0</v>
      </c>
      <c r="J346" s="189">
        <v>7276998.5800000001</v>
      </c>
      <c r="K346" s="189">
        <v>0</v>
      </c>
      <c r="L346" s="189">
        <v>0</v>
      </c>
      <c r="M346" s="189">
        <v>0</v>
      </c>
      <c r="N346" s="189">
        <v>0</v>
      </c>
      <c r="O346" s="189">
        <v>0</v>
      </c>
      <c r="P346" s="264">
        <f t="shared" si="5"/>
        <v>42659104.209999993</v>
      </c>
    </row>
    <row r="347" spans="1:16" x14ac:dyDescent="0.2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2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2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2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25">
      <c r="A351" s="221" t="s">
        <v>51</v>
      </c>
      <c r="B351" s="222" t="s">
        <v>22</v>
      </c>
      <c r="C351" s="186">
        <v>15820</v>
      </c>
      <c r="D351" s="187" t="s">
        <v>352</v>
      </c>
      <c r="E351" s="237">
        <v>58244853.778827578</v>
      </c>
      <c r="F351" s="237">
        <v>26725222.484520808</v>
      </c>
      <c r="G351" s="189">
        <v>0</v>
      </c>
      <c r="H351" s="189">
        <v>25592758.32</v>
      </c>
      <c r="I351" s="189">
        <v>0</v>
      </c>
      <c r="J351" s="189">
        <v>7276998.5800000001</v>
      </c>
      <c r="K351" s="189">
        <v>0</v>
      </c>
      <c r="L351" s="189">
        <v>0</v>
      </c>
      <c r="M351" s="189">
        <v>88986.25</v>
      </c>
      <c r="N351" s="189">
        <v>0</v>
      </c>
      <c r="O351" s="189">
        <v>0</v>
      </c>
      <c r="P351" s="189">
        <f t="shared" si="5"/>
        <v>32958743.149999999</v>
      </c>
    </row>
    <row r="352" spans="1:16" x14ac:dyDescent="0.2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25">
      <c r="A353" s="221" t="s">
        <v>51</v>
      </c>
      <c r="B353" s="222" t="s">
        <v>22</v>
      </c>
      <c r="C353" s="186">
        <v>15832</v>
      </c>
      <c r="D353" s="187" t="s">
        <v>354</v>
      </c>
      <c r="E353" s="237">
        <v>106194799.65420809</v>
      </c>
      <c r="F353" s="237">
        <v>34036797.798770525</v>
      </c>
      <c r="G353" s="189">
        <v>0</v>
      </c>
      <c r="H353" s="189">
        <v>0</v>
      </c>
      <c r="I353" s="189">
        <v>36422785.32</v>
      </c>
      <c r="J353" s="189">
        <v>0</v>
      </c>
      <c r="K353" s="189">
        <v>0</v>
      </c>
      <c r="L353" s="189">
        <v>0</v>
      </c>
      <c r="M353" s="189">
        <v>0</v>
      </c>
      <c r="N353" s="189">
        <v>0</v>
      </c>
      <c r="O353" s="189">
        <v>0</v>
      </c>
      <c r="P353" s="189">
        <f t="shared" si="5"/>
        <v>36422785.32</v>
      </c>
    </row>
    <row r="354" spans="1:16" x14ac:dyDescent="0.2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25">
      <c r="A355" s="221" t="s">
        <v>51</v>
      </c>
      <c r="B355" s="222" t="s">
        <v>22</v>
      </c>
      <c r="C355" s="186">
        <v>15837</v>
      </c>
      <c r="D355" s="187" t="s">
        <v>356</v>
      </c>
      <c r="E355" s="237">
        <v>7007759.9323191158</v>
      </c>
      <c r="F355" s="237">
        <v>3356731.4153552186</v>
      </c>
      <c r="G355" s="189">
        <v>0</v>
      </c>
      <c r="H355" s="189">
        <v>1247193.76</v>
      </c>
      <c r="I355" s="189">
        <v>0</v>
      </c>
      <c r="J355" s="189">
        <v>0</v>
      </c>
      <c r="K355" s="189">
        <v>0</v>
      </c>
      <c r="L355" s="189">
        <v>0</v>
      </c>
      <c r="M355" s="189">
        <v>11204.48</v>
      </c>
      <c r="N355" s="189">
        <v>0</v>
      </c>
      <c r="O355" s="189">
        <v>0</v>
      </c>
      <c r="P355" s="189">
        <f t="shared" si="5"/>
        <v>1258398.24</v>
      </c>
    </row>
    <row r="356" spans="1:16" x14ac:dyDescent="0.2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25">
      <c r="A357" s="221" t="s">
        <v>51</v>
      </c>
      <c r="B357" s="222" t="s">
        <v>22</v>
      </c>
      <c r="C357" s="186">
        <v>15842</v>
      </c>
      <c r="D357" s="187" t="s">
        <v>358</v>
      </c>
      <c r="E357" s="237">
        <v>5118724.965785116</v>
      </c>
      <c r="F357" s="237">
        <v>2446442.4845168507</v>
      </c>
      <c r="G357" s="189">
        <v>0</v>
      </c>
      <c r="H357" s="189">
        <v>2091173.17</v>
      </c>
      <c r="I357" s="189">
        <v>0</v>
      </c>
      <c r="J357" s="189">
        <v>0</v>
      </c>
      <c r="K357" s="189">
        <v>0</v>
      </c>
      <c r="L357" s="189">
        <v>0</v>
      </c>
      <c r="M357" s="189">
        <v>199435.25</v>
      </c>
      <c r="N357" s="189">
        <v>0</v>
      </c>
      <c r="O357" s="189">
        <v>0</v>
      </c>
      <c r="P357" s="189">
        <f t="shared" si="5"/>
        <v>2290608.42</v>
      </c>
    </row>
    <row r="358" spans="1:16" x14ac:dyDescent="0.25">
      <c r="A358" s="221" t="s">
        <v>51</v>
      </c>
      <c r="B358" s="222" t="s">
        <v>22</v>
      </c>
      <c r="C358" s="186">
        <v>15861</v>
      </c>
      <c r="D358" s="187" t="s">
        <v>359</v>
      </c>
      <c r="E358" s="237">
        <v>2236983.6718880497</v>
      </c>
      <c r="F358" s="237">
        <v>1068793.2972860644</v>
      </c>
      <c r="G358" s="189">
        <v>0</v>
      </c>
      <c r="H358" s="189">
        <v>577513.8899999999</v>
      </c>
      <c r="I358" s="189">
        <v>0</v>
      </c>
      <c r="J358" s="189">
        <v>0</v>
      </c>
      <c r="K358" s="189">
        <v>0</v>
      </c>
      <c r="L358" s="189">
        <v>0</v>
      </c>
      <c r="M358" s="189">
        <v>0</v>
      </c>
      <c r="N358" s="189">
        <v>0</v>
      </c>
      <c r="O358" s="189">
        <v>0</v>
      </c>
      <c r="P358" s="189">
        <f t="shared" si="5"/>
        <v>577513.8899999999</v>
      </c>
    </row>
    <row r="359" spans="1:16" x14ac:dyDescent="0.2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2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25">
      <c r="A361" s="255" t="s">
        <v>51</v>
      </c>
      <c r="B361" s="258" t="s">
        <v>23</v>
      </c>
      <c r="C361" s="256">
        <v>17001</v>
      </c>
      <c r="D361" s="259" t="s">
        <v>362</v>
      </c>
      <c r="E361" s="237">
        <v>176236854.75754517</v>
      </c>
      <c r="F361" s="237">
        <v>49532429.07365644</v>
      </c>
      <c r="G361" s="189">
        <v>0</v>
      </c>
      <c r="H361" s="189">
        <v>0</v>
      </c>
      <c r="I361" s="189">
        <v>0</v>
      </c>
      <c r="J361" s="189">
        <v>0</v>
      </c>
      <c r="K361" s="189">
        <v>571469179.54999995</v>
      </c>
      <c r="L361" s="189">
        <v>0</v>
      </c>
      <c r="M361" s="189">
        <v>6465314.0099999998</v>
      </c>
      <c r="N361" s="189">
        <v>0</v>
      </c>
      <c r="O361" s="189">
        <v>0</v>
      </c>
      <c r="P361" s="264">
        <f t="shared" si="5"/>
        <v>577934493.55999994</v>
      </c>
    </row>
    <row r="362" spans="1:16" x14ac:dyDescent="0.2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1960638.82</v>
      </c>
      <c r="N362" s="189">
        <v>0</v>
      </c>
      <c r="O362" s="189">
        <v>0</v>
      </c>
      <c r="P362" s="264">
        <f t="shared" si="5"/>
        <v>1960638.82</v>
      </c>
    </row>
    <row r="363" spans="1:16" x14ac:dyDescent="0.25">
      <c r="A363" s="255" t="s">
        <v>51</v>
      </c>
      <c r="B363" s="258" t="s">
        <v>23</v>
      </c>
      <c r="C363" s="256">
        <v>17042</v>
      </c>
      <c r="D363" s="259" t="s">
        <v>364</v>
      </c>
      <c r="E363" s="237">
        <v>2067414.2001099458</v>
      </c>
      <c r="F363" s="237">
        <v>573745.25505301321</v>
      </c>
      <c r="G363" s="189">
        <v>0</v>
      </c>
      <c r="H363" s="189">
        <v>0</v>
      </c>
      <c r="I363" s="189">
        <v>0</v>
      </c>
      <c r="J363" s="189">
        <v>0</v>
      </c>
      <c r="K363" s="189">
        <v>3991835.5</v>
      </c>
      <c r="L363" s="189">
        <v>0</v>
      </c>
      <c r="M363" s="189">
        <v>607306.25</v>
      </c>
      <c r="N363" s="189">
        <v>0</v>
      </c>
      <c r="O363" s="189">
        <v>0</v>
      </c>
      <c r="P363" s="264">
        <f t="shared" si="5"/>
        <v>4599141.75</v>
      </c>
    </row>
    <row r="364" spans="1:16" x14ac:dyDescent="0.2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2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309520.5</v>
      </c>
      <c r="N365" s="189">
        <v>0</v>
      </c>
      <c r="O365" s="189">
        <v>0</v>
      </c>
      <c r="P365" s="264">
        <f t="shared" si="5"/>
        <v>309520.5</v>
      </c>
    </row>
    <row r="366" spans="1:16" x14ac:dyDescent="0.25">
      <c r="A366" s="255" t="s">
        <v>51</v>
      </c>
      <c r="B366" s="258" t="s">
        <v>23</v>
      </c>
      <c r="C366" s="256">
        <v>17174</v>
      </c>
      <c r="D366" s="259" t="s">
        <v>367</v>
      </c>
      <c r="E366" s="237">
        <v>89098099.265350625</v>
      </c>
      <c r="F366" s="237">
        <v>25032053.918531589</v>
      </c>
      <c r="G366" s="189">
        <v>0</v>
      </c>
      <c r="H366" s="189">
        <v>0</v>
      </c>
      <c r="I366" s="189">
        <v>0</v>
      </c>
      <c r="J366" s="189">
        <v>0</v>
      </c>
      <c r="K366" s="189">
        <v>155593222.54999998</v>
      </c>
      <c r="L366" s="189">
        <v>0</v>
      </c>
      <c r="M366" s="189">
        <v>378149.75</v>
      </c>
      <c r="N366" s="189">
        <v>0</v>
      </c>
      <c r="O366" s="189">
        <v>0</v>
      </c>
      <c r="P366" s="264">
        <f t="shared" si="5"/>
        <v>155971372.29999998</v>
      </c>
    </row>
    <row r="367" spans="1:16" x14ac:dyDescent="0.2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416360.5</v>
      </c>
      <c r="N367" s="189">
        <v>0</v>
      </c>
      <c r="O367" s="189">
        <v>0</v>
      </c>
      <c r="P367" s="264">
        <f t="shared" si="5"/>
        <v>416360.5</v>
      </c>
    </row>
    <row r="368" spans="1:16" x14ac:dyDescent="0.25">
      <c r="A368" s="255" t="s">
        <v>51</v>
      </c>
      <c r="B368" s="258" t="s">
        <v>23</v>
      </c>
      <c r="C368" s="256">
        <v>17380</v>
      </c>
      <c r="D368" s="259" t="s">
        <v>369</v>
      </c>
      <c r="E368" s="237">
        <v>13749708.391326783</v>
      </c>
      <c r="F368" s="237">
        <v>3836717.0098329834</v>
      </c>
      <c r="G368" s="189">
        <v>0</v>
      </c>
      <c r="H368" s="189">
        <v>0</v>
      </c>
      <c r="I368" s="189">
        <v>0</v>
      </c>
      <c r="J368" s="189">
        <v>0</v>
      </c>
      <c r="K368" s="189">
        <v>33990005.239999995</v>
      </c>
      <c r="L368" s="189">
        <v>0</v>
      </c>
      <c r="M368" s="189">
        <v>2617970.75</v>
      </c>
      <c r="N368" s="189">
        <v>0</v>
      </c>
      <c r="O368" s="189">
        <v>0</v>
      </c>
      <c r="P368" s="264">
        <f t="shared" si="5"/>
        <v>36607975.989999995</v>
      </c>
    </row>
    <row r="369" spans="1:16" x14ac:dyDescent="0.2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915868.75</v>
      </c>
      <c r="N369" s="189">
        <v>0</v>
      </c>
      <c r="O369" s="189">
        <v>0</v>
      </c>
      <c r="P369" s="264">
        <f t="shared" si="5"/>
        <v>915868.75</v>
      </c>
    </row>
    <row r="370" spans="1:16" x14ac:dyDescent="0.2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25">
      <c r="A371" s="221" t="s">
        <v>51</v>
      </c>
      <c r="B371" s="222" t="s">
        <v>23</v>
      </c>
      <c r="C371" s="186">
        <v>17442</v>
      </c>
      <c r="D371" s="187" t="s">
        <v>372</v>
      </c>
      <c r="E371" s="237">
        <v>5690496924.7544632</v>
      </c>
      <c r="F371" s="237">
        <v>1600140928.8516941</v>
      </c>
      <c r="G371" s="189">
        <v>0</v>
      </c>
      <c r="H371" s="189">
        <v>0</v>
      </c>
      <c r="I371" s="189">
        <v>0</v>
      </c>
      <c r="J371" s="189">
        <v>0</v>
      </c>
      <c r="K371" s="189">
        <v>1892563001.1999998</v>
      </c>
      <c r="L371" s="189">
        <v>0</v>
      </c>
      <c r="M371" s="189">
        <v>0</v>
      </c>
      <c r="N371" s="189">
        <v>0</v>
      </c>
      <c r="O371" s="189">
        <v>0</v>
      </c>
      <c r="P371" s="189">
        <f t="shared" si="5"/>
        <v>1892563001.1999998</v>
      </c>
    </row>
    <row r="372" spans="1:16" x14ac:dyDescent="0.2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2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25">
      <c r="A374" s="221" t="s">
        <v>51</v>
      </c>
      <c r="B374" s="222" t="s">
        <v>23</v>
      </c>
      <c r="C374" s="186">
        <v>17486</v>
      </c>
      <c r="D374" s="187" t="s">
        <v>375</v>
      </c>
      <c r="E374" s="237">
        <v>236338038.49581069</v>
      </c>
      <c r="F374" s="237">
        <v>66452156.341396943</v>
      </c>
      <c r="G374" s="189">
        <v>24054.399999999998</v>
      </c>
      <c r="H374" s="189">
        <v>0</v>
      </c>
      <c r="I374" s="189">
        <v>0</v>
      </c>
      <c r="J374" s="189">
        <v>0</v>
      </c>
      <c r="K374" s="189">
        <v>62181645.890000001</v>
      </c>
      <c r="L374" s="189">
        <v>0</v>
      </c>
      <c r="M374" s="189">
        <v>4609837.62</v>
      </c>
      <c r="N374" s="189">
        <v>0</v>
      </c>
      <c r="O374" s="189">
        <v>0</v>
      </c>
      <c r="P374" s="189">
        <f t="shared" si="5"/>
        <v>66815537.909999996</v>
      </c>
    </row>
    <row r="375" spans="1:16" x14ac:dyDescent="0.2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2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25">
      <c r="A377" s="221" t="s">
        <v>51</v>
      </c>
      <c r="B377" s="222" t="s">
        <v>23</v>
      </c>
      <c r="C377" s="186">
        <v>17524</v>
      </c>
      <c r="D377" s="187" t="s">
        <v>378</v>
      </c>
      <c r="E377" s="237">
        <v>877738690.24126017</v>
      </c>
      <c r="F377" s="237">
        <v>246808644.7286922</v>
      </c>
      <c r="G377" s="189">
        <v>0</v>
      </c>
      <c r="H377" s="189">
        <v>0</v>
      </c>
      <c r="I377" s="189">
        <v>0</v>
      </c>
      <c r="J377" s="189">
        <v>0</v>
      </c>
      <c r="K377" s="189">
        <v>111308878.72000001</v>
      </c>
      <c r="L377" s="189">
        <v>0</v>
      </c>
      <c r="M377" s="189">
        <v>0</v>
      </c>
      <c r="N377" s="189">
        <v>0</v>
      </c>
      <c r="O377" s="189">
        <v>0</v>
      </c>
      <c r="P377" s="189">
        <f t="shared" si="5"/>
        <v>111308878.72000001</v>
      </c>
    </row>
    <row r="378" spans="1:16" x14ac:dyDescent="0.2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25">
      <c r="A379" s="221" t="s">
        <v>51</v>
      </c>
      <c r="B379" s="222" t="s">
        <v>23</v>
      </c>
      <c r="C379" s="186">
        <v>17614</v>
      </c>
      <c r="D379" s="187" t="s">
        <v>380</v>
      </c>
      <c r="E379" s="237">
        <v>380496.8459778243</v>
      </c>
      <c r="F379" s="237">
        <v>106993.92067141249</v>
      </c>
      <c r="G379" s="189">
        <v>0</v>
      </c>
      <c r="H379" s="189">
        <v>0</v>
      </c>
      <c r="I379" s="189">
        <v>0</v>
      </c>
      <c r="J379" s="189">
        <v>0</v>
      </c>
      <c r="K379" s="189">
        <v>23334133.800000001</v>
      </c>
      <c r="L379" s="189">
        <v>0</v>
      </c>
      <c r="M379" s="189">
        <v>0</v>
      </c>
      <c r="N379" s="189">
        <v>0</v>
      </c>
      <c r="O379" s="189">
        <v>0</v>
      </c>
      <c r="P379" s="189">
        <f t="shared" si="5"/>
        <v>23334133.800000001</v>
      </c>
    </row>
    <row r="380" spans="1:16" x14ac:dyDescent="0.2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2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2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2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25">
      <c r="A384" s="255" t="s">
        <v>51</v>
      </c>
      <c r="B384" s="258" t="s">
        <v>23</v>
      </c>
      <c r="C384" s="256">
        <v>17777</v>
      </c>
      <c r="D384" s="259" t="s">
        <v>384</v>
      </c>
      <c r="E384" s="237">
        <v>24785378.927438244</v>
      </c>
      <c r="F384" s="237">
        <v>6961337.2937001623</v>
      </c>
      <c r="G384" s="189">
        <v>0</v>
      </c>
      <c r="H384" s="189">
        <v>0</v>
      </c>
      <c r="I384" s="189">
        <v>0</v>
      </c>
      <c r="J384" s="189">
        <v>0</v>
      </c>
      <c r="K384" s="189">
        <v>147697673.41</v>
      </c>
      <c r="L384" s="189">
        <v>0</v>
      </c>
      <c r="M384" s="189">
        <v>1005482.5899999999</v>
      </c>
      <c r="N384" s="189">
        <v>0</v>
      </c>
      <c r="O384" s="189">
        <v>0</v>
      </c>
      <c r="P384" s="264">
        <f t="shared" si="5"/>
        <v>148703156</v>
      </c>
    </row>
    <row r="385" spans="1:16" x14ac:dyDescent="0.25">
      <c r="A385" s="255" t="s">
        <v>51</v>
      </c>
      <c r="B385" s="258" t="s">
        <v>23</v>
      </c>
      <c r="C385" s="256">
        <v>17867</v>
      </c>
      <c r="D385" s="259" t="s">
        <v>385</v>
      </c>
      <c r="E385" s="237">
        <v>13519363.607186645</v>
      </c>
      <c r="F385" s="237">
        <v>3752661.6376440064</v>
      </c>
      <c r="G385" s="189">
        <v>455378.77</v>
      </c>
      <c r="H385" s="189">
        <v>0</v>
      </c>
      <c r="I385" s="189">
        <v>0</v>
      </c>
      <c r="J385" s="189">
        <v>0</v>
      </c>
      <c r="K385" s="189">
        <v>11428869.739999998</v>
      </c>
      <c r="L385" s="189">
        <v>0</v>
      </c>
      <c r="M385" s="189">
        <v>3279483</v>
      </c>
      <c r="N385" s="189">
        <v>0</v>
      </c>
      <c r="O385" s="189">
        <v>0</v>
      </c>
      <c r="P385" s="264">
        <f t="shared" si="5"/>
        <v>15163731.509999998</v>
      </c>
    </row>
    <row r="386" spans="1:16" x14ac:dyDescent="0.2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941402.5</v>
      </c>
      <c r="N386" s="189">
        <v>0</v>
      </c>
      <c r="O386" s="189">
        <v>0</v>
      </c>
      <c r="P386" s="264">
        <f t="shared" si="5"/>
        <v>941402.5</v>
      </c>
    </row>
    <row r="387" spans="1:16" x14ac:dyDescent="0.2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5624394.9900000002</v>
      </c>
      <c r="N387" s="189">
        <v>0</v>
      </c>
      <c r="O387" s="189">
        <v>0</v>
      </c>
      <c r="P387" s="264">
        <f t="shared" si="5"/>
        <v>5624394.9900000002</v>
      </c>
    </row>
    <row r="388" spans="1:16" x14ac:dyDescent="0.2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14518107.25</v>
      </c>
      <c r="N388" s="189">
        <v>0</v>
      </c>
      <c r="O388" s="189">
        <v>0</v>
      </c>
      <c r="P388" s="264">
        <f t="shared" si="5"/>
        <v>14518107.25</v>
      </c>
    </row>
    <row r="389" spans="1:16" x14ac:dyDescent="0.2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6483755.8899999997</v>
      </c>
      <c r="N389" s="189">
        <v>0</v>
      </c>
      <c r="O389" s="189">
        <v>0</v>
      </c>
      <c r="P389" s="264">
        <f t="shared" si="5"/>
        <v>6483755.8899999997</v>
      </c>
    </row>
    <row r="390" spans="1:16" x14ac:dyDescent="0.2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2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2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2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2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2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2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25">
      <c r="A397" s="221" t="s">
        <v>51</v>
      </c>
      <c r="B397" s="222" t="s">
        <v>24</v>
      </c>
      <c r="C397" s="186">
        <v>18479</v>
      </c>
      <c r="D397" s="187" t="s">
        <v>397</v>
      </c>
      <c r="E397" s="237">
        <v>0</v>
      </c>
      <c r="F397" s="237">
        <v>0</v>
      </c>
      <c r="G397" s="189">
        <v>0</v>
      </c>
      <c r="H397" s="189">
        <v>0</v>
      </c>
      <c r="I397" s="189">
        <v>0</v>
      </c>
      <c r="J397" s="189">
        <v>0</v>
      </c>
      <c r="K397" s="189">
        <v>0</v>
      </c>
      <c r="L397" s="189">
        <v>0</v>
      </c>
      <c r="M397" s="189">
        <v>127900.25</v>
      </c>
      <c r="N397" s="189">
        <v>0</v>
      </c>
      <c r="O397" s="189">
        <v>0</v>
      </c>
      <c r="P397" s="189">
        <f t="shared" si="6"/>
        <v>127900.25</v>
      </c>
    </row>
    <row r="398" spans="1:16" x14ac:dyDescent="0.2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39620.5</v>
      </c>
      <c r="N398" s="189">
        <v>0</v>
      </c>
      <c r="O398" s="189">
        <v>0</v>
      </c>
      <c r="P398" s="189">
        <f t="shared" si="6"/>
        <v>39620.5</v>
      </c>
    </row>
    <row r="399" spans="1:16" x14ac:dyDescent="0.2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2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25">
      <c r="A401" s="255" t="s">
        <v>51</v>
      </c>
      <c r="B401" s="258" t="s">
        <v>24</v>
      </c>
      <c r="C401" s="256">
        <v>18756</v>
      </c>
      <c r="D401" s="259" t="s">
        <v>401</v>
      </c>
      <c r="E401" s="237">
        <v>0</v>
      </c>
      <c r="F401" s="237">
        <v>0</v>
      </c>
      <c r="G401" s="189">
        <v>0</v>
      </c>
      <c r="H401" s="189">
        <v>0</v>
      </c>
      <c r="I401" s="189">
        <v>0</v>
      </c>
      <c r="J401" s="189">
        <v>0</v>
      </c>
      <c r="K401" s="189">
        <v>60576897.560000002</v>
      </c>
      <c r="L401" s="189">
        <v>0</v>
      </c>
      <c r="M401" s="189">
        <v>0</v>
      </c>
      <c r="N401" s="189">
        <v>0</v>
      </c>
      <c r="O401" s="189">
        <v>0</v>
      </c>
      <c r="P401" s="264">
        <f t="shared" si="6"/>
        <v>60576897.560000002</v>
      </c>
    </row>
    <row r="402" spans="1:16" x14ac:dyDescent="0.2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2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2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2583720.3899999997</v>
      </c>
      <c r="N404" s="189">
        <v>0</v>
      </c>
      <c r="O404" s="189">
        <v>0</v>
      </c>
      <c r="P404" s="264">
        <f t="shared" si="6"/>
        <v>2583720.3899999997</v>
      </c>
    </row>
    <row r="405" spans="1:16" x14ac:dyDescent="0.2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2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2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2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518201.75</v>
      </c>
      <c r="N408" s="189">
        <v>0</v>
      </c>
      <c r="O408" s="189">
        <v>0</v>
      </c>
      <c r="P408" s="264">
        <f t="shared" si="6"/>
        <v>518201.75</v>
      </c>
    </row>
    <row r="409" spans="1:16" x14ac:dyDescent="0.25">
      <c r="A409" s="255" t="s">
        <v>51</v>
      </c>
      <c r="B409" s="258" t="s">
        <v>25</v>
      </c>
      <c r="C409" s="256">
        <v>19110</v>
      </c>
      <c r="D409" s="259" t="s">
        <v>406</v>
      </c>
      <c r="E409" s="237">
        <v>2407444689.2523527</v>
      </c>
      <c r="F409" s="237">
        <v>679307190.90590096</v>
      </c>
      <c r="G409" s="189">
        <v>0</v>
      </c>
      <c r="H409" s="189">
        <v>2050397.7200000002</v>
      </c>
      <c r="I409" s="189">
        <v>0</v>
      </c>
      <c r="J409" s="189">
        <v>0</v>
      </c>
      <c r="K409" s="189">
        <v>85591313.239999995</v>
      </c>
      <c r="L409" s="189">
        <v>0</v>
      </c>
      <c r="M409" s="189">
        <v>6343.5</v>
      </c>
      <c r="N409" s="189">
        <v>0</v>
      </c>
      <c r="O409" s="189">
        <v>0</v>
      </c>
      <c r="P409" s="264">
        <f t="shared" si="6"/>
        <v>87648054.459999993</v>
      </c>
    </row>
    <row r="410" spans="1:16" x14ac:dyDescent="0.25">
      <c r="A410" s="255" t="s">
        <v>51</v>
      </c>
      <c r="B410" s="258" t="s">
        <v>25</v>
      </c>
      <c r="C410" s="256">
        <v>19130</v>
      </c>
      <c r="D410" s="259" t="s">
        <v>407</v>
      </c>
      <c r="E410" s="237">
        <v>638598.31847378146</v>
      </c>
      <c r="F410" s="237">
        <v>294719.11842225515</v>
      </c>
      <c r="G410" s="189">
        <v>0</v>
      </c>
      <c r="H410" s="189">
        <v>557584.47</v>
      </c>
      <c r="I410" s="189">
        <v>0</v>
      </c>
      <c r="J410" s="189">
        <v>0</v>
      </c>
      <c r="K410" s="189">
        <v>0</v>
      </c>
      <c r="L410" s="189">
        <v>0</v>
      </c>
      <c r="M410" s="189">
        <v>0</v>
      </c>
      <c r="N410" s="189">
        <v>0</v>
      </c>
      <c r="O410" s="189">
        <v>0</v>
      </c>
      <c r="P410" s="264">
        <f t="shared" si="6"/>
        <v>557584.47</v>
      </c>
    </row>
    <row r="411" spans="1:16" x14ac:dyDescent="0.2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2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1233829.75</v>
      </c>
      <c r="N412" s="189">
        <v>0</v>
      </c>
      <c r="O412" s="189">
        <v>0</v>
      </c>
      <c r="P412" s="189">
        <f t="shared" si="6"/>
        <v>1233829.75</v>
      </c>
    </row>
    <row r="413" spans="1:16" x14ac:dyDescent="0.2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90843.75</v>
      </c>
      <c r="N413" s="189">
        <v>0</v>
      </c>
      <c r="O413" s="189">
        <v>0</v>
      </c>
      <c r="P413" s="189">
        <f t="shared" si="6"/>
        <v>90843.75</v>
      </c>
    </row>
    <row r="414" spans="1:16" x14ac:dyDescent="0.25">
      <c r="A414" s="221" t="s">
        <v>51</v>
      </c>
      <c r="B414" s="222" t="s">
        <v>25</v>
      </c>
      <c r="C414" s="186">
        <v>19256</v>
      </c>
      <c r="D414" s="187" t="s">
        <v>411</v>
      </c>
      <c r="E414" s="237">
        <v>86368734.623437226</v>
      </c>
      <c r="F414" s="237">
        <v>24407510.408983603</v>
      </c>
      <c r="G414" s="189">
        <v>0</v>
      </c>
      <c r="H414" s="189">
        <v>519253.6</v>
      </c>
      <c r="I414" s="189">
        <v>0</v>
      </c>
      <c r="J414" s="189">
        <v>0</v>
      </c>
      <c r="K414" s="189">
        <v>19724602.370000001</v>
      </c>
      <c r="L414" s="189">
        <v>0</v>
      </c>
      <c r="M414" s="189">
        <v>190238.19</v>
      </c>
      <c r="N414" s="189">
        <v>0</v>
      </c>
      <c r="O414" s="189">
        <v>0</v>
      </c>
      <c r="P414" s="189">
        <f t="shared" si="6"/>
        <v>20434094.160000004</v>
      </c>
    </row>
    <row r="415" spans="1:16" x14ac:dyDescent="0.2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2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3206343.69</v>
      </c>
      <c r="N416" s="189">
        <v>0</v>
      </c>
      <c r="O416" s="189">
        <v>0</v>
      </c>
      <c r="P416" s="189">
        <f t="shared" si="6"/>
        <v>3206343.69</v>
      </c>
    </row>
    <row r="417" spans="1:16" x14ac:dyDescent="0.25">
      <c r="A417" s="221" t="s">
        <v>51</v>
      </c>
      <c r="B417" s="222" t="s">
        <v>25</v>
      </c>
      <c r="C417" s="186">
        <v>19318</v>
      </c>
      <c r="D417" s="187" t="s">
        <v>413</v>
      </c>
      <c r="E417" s="237">
        <v>2770765439.3719888</v>
      </c>
      <c r="F417" s="237">
        <v>779125784.87785971</v>
      </c>
      <c r="G417" s="189">
        <v>0</v>
      </c>
      <c r="H417" s="189">
        <v>0</v>
      </c>
      <c r="I417" s="189">
        <v>0</v>
      </c>
      <c r="J417" s="189">
        <v>0</v>
      </c>
      <c r="K417" s="189">
        <v>1983547.77</v>
      </c>
      <c r="L417" s="189">
        <v>0</v>
      </c>
      <c r="M417" s="189">
        <v>95516</v>
      </c>
      <c r="N417" s="189">
        <v>0</v>
      </c>
      <c r="O417" s="189">
        <v>0</v>
      </c>
      <c r="P417" s="189">
        <f t="shared" si="6"/>
        <v>2079063.77</v>
      </c>
    </row>
    <row r="418" spans="1:16" x14ac:dyDescent="0.2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2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25">
      <c r="A420" s="221" t="s">
        <v>51</v>
      </c>
      <c r="B420" s="222" t="s">
        <v>25</v>
      </c>
      <c r="C420" s="186">
        <v>19392</v>
      </c>
      <c r="D420" s="187" t="s">
        <v>416</v>
      </c>
      <c r="E420" s="237">
        <v>163659.15396164835</v>
      </c>
      <c r="F420" s="237">
        <v>45418.408670353878</v>
      </c>
      <c r="G420" s="189">
        <v>0</v>
      </c>
      <c r="H420" s="189">
        <v>0</v>
      </c>
      <c r="I420" s="189">
        <v>0</v>
      </c>
      <c r="J420" s="189">
        <v>0</v>
      </c>
      <c r="K420" s="189">
        <v>32681258.07</v>
      </c>
      <c r="L420" s="189">
        <v>0</v>
      </c>
      <c r="M420" s="189">
        <v>1596827.57</v>
      </c>
      <c r="N420" s="189">
        <v>0</v>
      </c>
      <c r="O420" s="189">
        <v>0</v>
      </c>
      <c r="P420" s="189">
        <f t="shared" si="6"/>
        <v>34278085.640000001</v>
      </c>
    </row>
    <row r="421" spans="1:16" x14ac:dyDescent="0.2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2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2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827612.04</v>
      </c>
      <c r="N423" s="189">
        <v>0</v>
      </c>
      <c r="O423" s="189">
        <v>0</v>
      </c>
      <c r="P423" s="264">
        <f t="shared" si="6"/>
        <v>827612.04</v>
      </c>
    </row>
    <row r="424" spans="1:16" x14ac:dyDescent="0.2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4019921</v>
      </c>
      <c r="N424" s="189">
        <v>0</v>
      </c>
      <c r="O424" s="189">
        <v>0</v>
      </c>
      <c r="P424" s="264">
        <f t="shared" si="6"/>
        <v>4019921</v>
      </c>
    </row>
    <row r="425" spans="1:16" x14ac:dyDescent="0.25">
      <c r="A425" s="255" t="s">
        <v>51</v>
      </c>
      <c r="B425" s="258" t="s">
        <v>25</v>
      </c>
      <c r="C425" s="256">
        <v>19473</v>
      </c>
      <c r="D425" s="259" t="s">
        <v>219</v>
      </c>
      <c r="E425" s="237">
        <v>219489.32623425662</v>
      </c>
      <c r="F425" s="237">
        <v>105663.84368598954</v>
      </c>
      <c r="G425" s="189">
        <v>0</v>
      </c>
      <c r="H425" s="189">
        <v>0</v>
      </c>
      <c r="I425" s="189">
        <v>0</v>
      </c>
      <c r="J425" s="189">
        <v>0</v>
      </c>
      <c r="K425" s="189">
        <v>0</v>
      </c>
      <c r="L425" s="189">
        <v>0</v>
      </c>
      <c r="M425" s="189">
        <v>0</v>
      </c>
      <c r="N425" s="189">
        <v>0</v>
      </c>
      <c r="O425" s="189">
        <v>0</v>
      </c>
      <c r="P425" s="264">
        <f t="shared" si="6"/>
        <v>0</v>
      </c>
    </row>
    <row r="426" spans="1:16" x14ac:dyDescent="0.2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25">
      <c r="A427" s="255" t="s">
        <v>51</v>
      </c>
      <c r="B427" s="258" t="s">
        <v>25</v>
      </c>
      <c r="C427" s="256">
        <v>19517</v>
      </c>
      <c r="D427" s="259" t="s">
        <v>422</v>
      </c>
      <c r="E427" s="237">
        <v>167470.5597975892</v>
      </c>
      <c r="F427" s="237">
        <v>46943.004084540968</v>
      </c>
      <c r="G427" s="189">
        <v>0</v>
      </c>
      <c r="H427" s="189">
        <v>0</v>
      </c>
      <c r="I427" s="189">
        <v>0</v>
      </c>
      <c r="J427" s="189">
        <v>0</v>
      </c>
      <c r="K427" s="189">
        <v>0</v>
      </c>
      <c r="L427" s="189">
        <v>0</v>
      </c>
      <c r="M427" s="189">
        <v>0</v>
      </c>
      <c r="N427" s="189">
        <v>0</v>
      </c>
      <c r="O427" s="189">
        <v>0</v>
      </c>
      <c r="P427" s="264">
        <f t="shared" si="6"/>
        <v>0</v>
      </c>
    </row>
    <row r="428" spans="1:16" x14ac:dyDescent="0.2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365705.25</v>
      </c>
      <c r="N428" s="189">
        <v>0</v>
      </c>
      <c r="O428" s="189">
        <v>0</v>
      </c>
      <c r="P428" s="264">
        <f t="shared" si="6"/>
        <v>365705.25</v>
      </c>
    </row>
    <row r="429" spans="1:16" x14ac:dyDescent="0.2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2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2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403849.25</v>
      </c>
      <c r="N431" s="189">
        <v>0</v>
      </c>
      <c r="O431" s="189">
        <v>0</v>
      </c>
      <c r="P431" s="189">
        <f t="shared" si="6"/>
        <v>403849.25</v>
      </c>
    </row>
    <row r="432" spans="1:16" x14ac:dyDescent="0.2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25">
      <c r="A433" s="221" t="s">
        <v>51</v>
      </c>
      <c r="B433" s="222" t="s">
        <v>25</v>
      </c>
      <c r="C433" s="186">
        <v>19622</v>
      </c>
      <c r="D433" s="187" t="s">
        <v>428</v>
      </c>
      <c r="E433" s="237">
        <v>549198.08889685606</v>
      </c>
      <c r="F433" s="237">
        <v>152412.51490484923</v>
      </c>
      <c r="G433" s="189">
        <v>0</v>
      </c>
      <c r="H433" s="189">
        <v>0</v>
      </c>
      <c r="I433" s="189">
        <v>0</v>
      </c>
      <c r="J433" s="189">
        <v>0</v>
      </c>
      <c r="K433" s="189">
        <v>0</v>
      </c>
      <c r="L433" s="189">
        <v>0</v>
      </c>
      <c r="M433" s="189">
        <v>0</v>
      </c>
      <c r="N433" s="189">
        <v>0</v>
      </c>
      <c r="O433" s="189">
        <v>0</v>
      </c>
      <c r="P433" s="189">
        <f t="shared" si="6"/>
        <v>0</v>
      </c>
    </row>
    <row r="434" spans="1:16" x14ac:dyDescent="0.2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2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1885461.79</v>
      </c>
      <c r="N435" s="189">
        <v>0</v>
      </c>
      <c r="O435" s="189">
        <v>0</v>
      </c>
      <c r="P435" s="189">
        <f t="shared" si="6"/>
        <v>1885461.79</v>
      </c>
    </row>
    <row r="436" spans="1:16" x14ac:dyDescent="0.2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2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2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1377</v>
      </c>
      <c r="N438" s="189">
        <v>0</v>
      </c>
      <c r="O438" s="189">
        <v>0</v>
      </c>
      <c r="P438" s="189">
        <f t="shared" si="6"/>
        <v>1377</v>
      </c>
    </row>
    <row r="439" spans="1:16" x14ac:dyDescent="0.25">
      <c r="A439" s="221" t="s">
        <v>51</v>
      </c>
      <c r="B439" s="222" t="s">
        <v>25</v>
      </c>
      <c r="C439" s="186">
        <v>19780</v>
      </c>
      <c r="D439" s="187" t="s">
        <v>433</v>
      </c>
      <c r="E439" s="237">
        <v>37030238.723578073</v>
      </c>
      <c r="F439" s="237">
        <v>10471211.269333597</v>
      </c>
      <c r="G439" s="189">
        <v>0</v>
      </c>
      <c r="H439" s="189">
        <v>18049.5</v>
      </c>
      <c r="I439" s="189">
        <v>0</v>
      </c>
      <c r="J439" s="189">
        <v>0</v>
      </c>
      <c r="K439" s="189">
        <v>395304123.31</v>
      </c>
      <c r="L439" s="189">
        <v>0</v>
      </c>
      <c r="M439" s="189">
        <v>0</v>
      </c>
      <c r="N439" s="189">
        <v>0</v>
      </c>
      <c r="O439" s="189">
        <v>0</v>
      </c>
      <c r="P439" s="189">
        <f t="shared" si="6"/>
        <v>395322172.81</v>
      </c>
    </row>
    <row r="440" spans="1:16" x14ac:dyDescent="0.2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2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359726.25</v>
      </c>
      <c r="N441" s="189">
        <v>0</v>
      </c>
      <c r="O441" s="189">
        <v>0</v>
      </c>
      <c r="P441" s="264">
        <f t="shared" si="6"/>
        <v>359726.25</v>
      </c>
    </row>
    <row r="442" spans="1:16" x14ac:dyDescent="0.25">
      <c r="A442" s="255" t="s">
        <v>51</v>
      </c>
      <c r="B442" s="258" t="s">
        <v>25</v>
      </c>
      <c r="C442" s="256">
        <v>19809</v>
      </c>
      <c r="D442" s="259" t="s">
        <v>435</v>
      </c>
      <c r="E442" s="237">
        <v>994422294.29647708</v>
      </c>
      <c r="F442" s="237">
        <v>279626864.70216417</v>
      </c>
      <c r="G442" s="189">
        <v>0</v>
      </c>
      <c r="H442" s="189">
        <v>0</v>
      </c>
      <c r="I442" s="189">
        <v>0</v>
      </c>
      <c r="J442" s="189">
        <v>0</v>
      </c>
      <c r="K442" s="189">
        <v>260008809.93000001</v>
      </c>
      <c r="L442" s="189">
        <v>0</v>
      </c>
      <c r="M442" s="189">
        <v>0</v>
      </c>
      <c r="N442" s="189">
        <v>0</v>
      </c>
      <c r="O442" s="189">
        <v>0</v>
      </c>
      <c r="P442" s="264">
        <f t="shared" si="6"/>
        <v>260008809.93000001</v>
      </c>
    </row>
    <row r="443" spans="1:16" x14ac:dyDescent="0.25">
      <c r="A443" s="255" t="s">
        <v>51</v>
      </c>
      <c r="B443" s="258" t="s">
        <v>25</v>
      </c>
      <c r="C443" s="256">
        <v>19821</v>
      </c>
      <c r="D443" s="259" t="s">
        <v>436</v>
      </c>
      <c r="E443" s="237">
        <v>0</v>
      </c>
      <c r="F443" s="237">
        <v>0</v>
      </c>
      <c r="G443" s="189">
        <v>0</v>
      </c>
      <c r="H443" s="189">
        <v>0</v>
      </c>
      <c r="I443" s="189">
        <v>0</v>
      </c>
      <c r="J443" s="189">
        <v>0</v>
      </c>
      <c r="K443" s="189">
        <v>0</v>
      </c>
      <c r="L443" s="189">
        <v>0</v>
      </c>
      <c r="M443" s="189">
        <v>0</v>
      </c>
      <c r="N443" s="189">
        <v>0</v>
      </c>
      <c r="O443" s="189">
        <v>0</v>
      </c>
      <c r="P443" s="264">
        <f t="shared" si="6"/>
        <v>0</v>
      </c>
    </row>
    <row r="444" spans="1:16" x14ac:dyDescent="0.2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2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1520530.4700000002</v>
      </c>
      <c r="N445" s="189">
        <v>0</v>
      </c>
      <c r="O445" s="189">
        <v>0</v>
      </c>
      <c r="P445" s="264">
        <f t="shared" si="6"/>
        <v>1520530.4700000002</v>
      </c>
    </row>
    <row r="446" spans="1:16" x14ac:dyDescent="0.25">
      <c r="A446" s="255" t="s">
        <v>51</v>
      </c>
      <c r="B446" s="258" t="s">
        <v>26</v>
      </c>
      <c r="C446" s="256">
        <v>20001</v>
      </c>
      <c r="D446" s="259" t="s">
        <v>439</v>
      </c>
      <c r="E446" s="237">
        <v>12626873.11990108</v>
      </c>
      <c r="F446" s="237">
        <v>3504315.6213289984</v>
      </c>
      <c r="G446" s="189">
        <v>23790.559999999998</v>
      </c>
      <c r="H446" s="189">
        <v>0</v>
      </c>
      <c r="I446" s="189">
        <v>0</v>
      </c>
      <c r="J446" s="189">
        <v>0</v>
      </c>
      <c r="K446" s="189">
        <v>0</v>
      </c>
      <c r="L446" s="189">
        <v>0</v>
      </c>
      <c r="M446" s="189">
        <v>6529215.6599999992</v>
      </c>
      <c r="N446" s="189">
        <v>0</v>
      </c>
      <c r="O446" s="189">
        <v>0</v>
      </c>
      <c r="P446" s="264">
        <f t="shared" si="6"/>
        <v>6553006.2199999988</v>
      </c>
    </row>
    <row r="447" spans="1:16" x14ac:dyDescent="0.2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25">
      <c r="A448" s="255" t="s">
        <v>51</v>
      </c>
      <c r="B448" s="258" t="s">
        <v>26</v>
      </c>
      <c r="C448" s="256">
        <v>20013</v>
      </c>
      <c r="D448" s="259" t="s">
        <v>441</v>
      </c>
      <c r="E448" s="237">
        <v>14060431364.874519</v>
      </c>
      <c r="F448" s="237">
        <v>8716002408.1335373</v>
      </c>
      <c r="G448" s="189">
        <v>0</v>
      </c>
      <c r="H448" s="189">
        <v>6357803272.710001</v>
      </c>
      <c r="I448" s="189">
        <v>0</v>
      </c>
      <c r="J448" s="189">
        <v>0</v>
      </c>
      <c r="K448" s="189">
        <v>0</v>
      </c>
      <c r="L448" s="189">
        <v>0</v>
      </c>
      <c r="M448" s="189">
        <v>0</v>
      </c>
      <c r="N448" s="189">
        <v>0</v>
      </c>
      <c r="O448" s="189">
        <v>0</v>
      </c>
      <c r="P448" s="264">
        <f t="shared" si="6"/>
        <v>6357803272.710001</v>
      </c>
    </row>
    <row r="449" spans="1:16" x14ac:dyDescent="0.2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25">
      <c r="A450" s="255" t="s">
        <v>51</v>
      </c>
      <c r="B450" s="258" t="s">
        <v>26</v>
      </c>
      <c r="C450" s="256">
        <v>20045</v>
      </c>
      <c r="D450" s="259" t="s">
        <v>443</v>
      </c>
      <c r="E450" s="237">
        <v>38398360162.003174</v>
      </c>
      <c r="F450" s="237">
        <v>23801920037.457314</v>
      </c>
      <c r="G450" s="189">
        <v>0</v>
      </c>
      <c r="H450" s="189">
        <v>51565857373.150002</v>
      </c>
      <c r="I450" s="189">
        <v>0</v>
      </c>
      <c r="J450" s="189">
        <v>0</v>
      </c>
      <c r="K450" s="189">
        <v>0</v>
      </c>
      <c r="L450" s="189">
        <v>0</v>
      </c>
      <c r="M450" s="189">
        <v>0</v>
      </c>
      <c r="N450" s="189">
        <v>0</v>
      </c>
      <c r="O450" s="189">
        <v>0</v>
      </c>
      <c r="P450" s="264">
        <f t="shared" si="6"/>
        <v>51565857373.150002</v>
      </c>
    </row>
    <row r="451" spans="1:16" x14ac:dyDescent="0.25">
      <c r="A451" s="221" t="s">
        <v>51</v>
      </c>
      <c r="B451" s="222" t="s">
        <v>26</v>
      </c>
      <c r="C451" s="186">
        <v>20060</v>
      </c>
      <c r="D451" s="187" t="s">
        <v>444</v>
      </c>
      <c r="E451" s="237">
        <v>21325776.586902753</v>
      </c>
      <c r="F451" s="237">
        <v>5938646.249108823</v>
      </c>
      <c r="G451" s="189">
        <v>12595158.15</v>
      </c>
      <c r="H451" s="189">
        <v>0</v>
      </c>
      <c r="I451" s="189">
        <v>0</v>
      </c>
      <c r="J451" s="189">
        <v>0</v>
      </c>
      <c r="K451" s="189">
        <v>0</v>
      </c>
      <c r="L451" s="189">
        <v>0</v>
      </c>
      <c r="M451" s="189">
        <v>2571591</v>
      </c>
      <c r="N451" s="189">
        <v>0</v>
      </c>
      <c r="O451" s="189">
        <v>0</v>
      </c>
      <c r="P451" s="189">
        <f t="shared" si="6"/>
        <v>15166749.15</v>
      </c>
    </row>
    <row r="452" spans="1:16" x14ac:dyDescent="0.2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25">
      <c r="A453" s="221" t="s">
        <v>51</v>
      </c>
      <c r="B453" s="222" t="s">
        <v>26</v>
      </c>
      <c r="C453" s="186">
        <v>20178</v>
      </c>
      <c r="D453" s="187" t="s">
        <v>446</v>
      </c>
      <c r="E453" s="237">
        <v>7277728984.4913654</v>
      </c>
      <c r="F453" s="237">
        <v>4509721041.2548895</v>
      </c>
      <c r="G453" s="189">
        <v>0</v>
      </c>
      <c r="H453" s="189">
        <v>2305130365.6199999</v>
      </c>
      <c r="I453" s="189">
        <v>0</v>
      </c>
      <c r="J453" s="189">
        <v>0</v>
      </c>
      <c r="K453" s="189">
        <v>0</v>
      </c>
      <c r="L453" s="189">
        <v>0</v>
      </c>
      <c r="M453" s="189">
        <v>0</v>
      </c>
      <c r="N453" s="189">
        <v>0</v>
      </c>
      <c r="O453" s="189">
        <v>0</v>
      </c>
      <c r="P453" s="189">
        <f t="shared" si="6"/>
        <v>2305130365.6199999</v>
      </c>
    </row>
    <row r="454" spans="1:16" x14ac:dyDescent="0.25">
      <c r="A454" s="221" t="s">
        <v>51</v>
      </c>
      <c r="B454" s="222" t="s">
        <v>26</v>
      </c>
      <c r="C454" s="186">
        <v>20228</v>
      </c>
      <c r="D454" s="187" t="s">
        <v>447</v>
      </c>
      <c r="E454" s="237">
        <v>7249989.1500777565</v>
      </c>
      <c r="F454" s="237">
        <v>2016793.9779389631</v>
      </c>
      <c r="G454" s="189">
        <v>2967867.9000000004</v>
      </c>
      <c r="H454" s="189">
        <v>0</v>
      </c>
      <c r="I454" s="189">
        <v>0</v>
      </c>
      <c r="J454" s="189">
        <v>0</v>
      </c>
      <c r="K454" s="189">
        <v>0</v>
      </c>
      <c r="L454" s="189">
        <v>0</v>
      </c>
      <c r="M454" s="189">
        <v>782623.34000000008</v>
      </c>
      <c r="N454" s="189">
        <v>0</v>
      </c>
      <c r="O454" s="189">
        <v>0</v>
      </c>
      <c r="P454" s="189">
        <f t="shared" si="6"/>
        <v>3750491.24</v>
      </c>
    </row>
    <row r="455" spans="1:16" x14ac:dyDescent="0.2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168342.75</v>
      </c>
      <c r="N455" s="189">
        <v>0</v>
      </c>
      <c r="O455" s="189">
        <v>0</v>
      </c>
      <c r="P455" s="189">
        <f t="shared" si="6"/>
        <v>168342.75</v>
      </c>
    </row>
    <row r="456" spans="1:16" x14ac:dyDescent="0.25">
      <c r="A456" s="221" t="s">
        <v>51</v>
      </c>
      <c r="B456" s="222" t="s">
        <v>26</v>
      </c>
      <c r="C456" s="186">
        <v>20250</v>
      </c>
      <c r="D456" s="187" t="s">
        <v>449</v>
      </c>
      <c r="E456" s="237">
        <v>5702067637.9340134</v>
      </c>
      <c r="F456" s="237">
        <v>3534691835.4346294</v>
      </c>
      <c r="G456" s="189">
        <v>0</v>
      </c>
      <c r="H456" s="189">
        <v>7886327.2600000026</v>
      </c>
      <c r="I456" s="189">
        <v>0</v>
      </c>
      <c r="J456" s="189">
        <v>0</v>
      </c>
      <c r="K456" s="189">
        <v>0</v>
      </c>
      <c r="L456" s="189">
        <v>0</v>
      </c>
      <c r="M456" s="189">
        <v>0</v>
      </c>
      <c r="N456" s="189">
        <v>0</v>
      </c>
      <c r="O456" s="189">
        <v>0</v>
      </c>
      <c r="P456" s="189">
        <f t="shared" si="6"/>
        <v>7886327.2600000026</v>
      </c>
    </row>
    <row r="457" spans="1:16" x14ac:dyDescent="0.2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2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2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25">
      <c r="A460" s="221" t="s">
        <v>51</v>
      </c>
      <c r="B460" s="222" t="s">
        <v>26</v>
      </c>
      <c r="C460" s="186">
        <v>20400</v>
      </c>
      <c r="D460" s="187" t="s">
        <v>453</v>
      </c>
      <c r="E460" s="237">
        <v>52164159159.766983</v>
      </c>
      <c r="F460" s="237">
        <v>32335999706.176811</v>
      </c>
      <c r="G460" s="189">
        <v>0</v>
      </c>
      <c r="H460" s="189">
        <v>12407651249.409996</v>
      </c>
      <c r="I460" s="189">
        <v>0</v>
      </c>
      <c r="J460" s="189">
        <v>0</v>
      </c>
      <c r="K460" s="189">
        <v>0</v>
      </c>
      <c r="L460" s="189">
        <v>0</v>
      </c>
      <c r="M460" s="189">
        <v>0</v>
      </c>
      <c r="N460" s="189">
        <v>0</v>
      </c>
      <c r="O460" s="189">
        <v>0</v>
      </c>
      <c r="P460" s="189">
        <f t="shared" ref="P460:P523" si="7">SUM(G460:O460)</f>
        <v>12407651249.409996</v>
      </c>
    </row>
    <row r="461" spans="1:16" x14ac:dyDescent="0.25">
      <c r="A461" s="255" t="s">
        <v>51</v>
      </c>
      <c r="B461" s="258" t="s">
        <v>26</v>
      </c>
      <c r="C461" s="256">
        <v>20443</v>
      </c>
      <c r="D461" s="259" t="s">
        <v>454</v>
      </c>
      <c r="E461" s="237">
        <v>2695491.6358216302</v>
      </c>
      <c r="F461" s="237">
        <v>751306.80740727182</v>
      </c>
      <c r="G461" s="189">
        <v>2962206.74</v>
      </c>
      <c r="H461" s="189">
        <v>0</v>
      </c>
      <c r="I461" s="189">
        <v>0</v>
      </c>
      <c r="J461" s="189">
        <v>0</v>
      </c>
      <c r="K461" s="189">
        <v>0</v>
      </c>
      <c r="L461" s="189">
        <v>0</v>
      </c>
      <c r="M461" s="189">
        <v>0</v>
      </c>
      <c r="N461" s="189">
        <v>0</v>
      </c>
      <c r="O461" s="189">
        <v>0</v>
      </c>
      <c r="P461" s="264">
        <f t="shared" si="7"/>
        <v>2962206.74</v>
      </c>
    </row>
    <row r="462" spans="1:16" x14ac:dyDescent="0.2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335377.11</v>
      </c>
      <c r="N462" s="189">
        <v>0</v>
      </c>
      <c r="O462" s="189">
        <v>0</v>
      </c>
      <c r="P462" s="264">
        <f t="shared" si="7"/>
        <v>335377.11</v>
      </c>
    </row>
    <row r="463" spans="1:16" x14ac:dyDescent="0.2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2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2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2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2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2106586.6</v>
      </c>
      <c r="N467" s="189">
        <v>0</v>
      </c>
      <c r="O467" s="189">
        <v>0</v>
      </c>
      <c r="P467" s="264">
        <f t="shared" si="7"/>
        <v>2106586.6</v>
      </c>
    </row>
    <row r="468" spans="1:16" x14ac:dyDescent="0.2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461365.96000000008</v>
      </c>
      <c r="N468" s="189">
        <v>0</v>
      </c>
      <c r="O468" s="189">
        <v>0</v>
      </c>
      <c r="P468" s="264">
        <f t="shared" si="7"/>
        <v>461365.96000000008</v>
      </c>
    </row>
    <row r="469" spans="1:16" x14ac:dyDescent="0.2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1567092.51</v>
      </c>
      <c r="N469" s="189">
        <v>0</v>
      </c>
      <c r="O469" s="189">
        <v>0</v>
      </c>
      <c r="P469" s="264">
        <f t="shared" si="7"/>
        <v>1567092.51</v>
      </c>
    </row>
    <row r="470" spans="1:16" x14ac:dyDescent="0.2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25">
      <c r="A471" s="221" t="s">
        <v>51</v>
      </c>
      <c r="B471" s="222" t="s">
        <v>27</v>
      </c>
      <c r="C471" s="186">
        <v>23001</v>
      </c>
      <c r="D471" s="187" t="s">
        <v>464</v>
      </c>
      <c r="E471" s="237">
        <v>28305980.193254292</v>
      </c>
      <c r="F471" s="237">
        <v>7859274.2950275326</v>
      </c>
      <c r="G471" s="189">
        <v>410449.85</v>
      </c>
      <c r="H471" s="189">
        <v>0</v>
      </c>
      <c r="I471" s="189">
        <v>0</v>
      </c>
      <c r="J471" s="189">
        <v>0</v>
      </c>
      <c r="K471" s="189">
        <v>0</v>
      </c>
      <c r="L471" s="189">
        <v>0</v>
      </c>
      <c r="M471" s="189">
        <v>10688107.75</v>
      </c>
      <c r="N471" s="189">
        <v>0</v>
      </c>
      <c r="O471" s="189">
        <v>0</v>
      </c>
      <c r="P471" s="189">
        <f t="shared" si="7"/>
        <v>11098557.6</v>
      </c>
    </row>
    <row r="472" spans="1:16" x14ac:dyDescent="0.25">
      <c r="A472" s="221" t="s">
        <v>51</v>
      </c>
      <c r="B472" s="222" t="s">
        <v>27</v>
      </c>
      <c r="C472" s="186">
        <v>23068</v>
      </c>
      <c r="D472" s="187" t="s">
        <v>465</v>
      </c>
      <c r="E472" s="237">
        <v>3998546665.3314867</v>
      </c>
      <c r="F472" s="237">
        <v>1898156174.0960579</v>
      </c>
      <c r="G472" s="189">
        <v>0</v>
      </c>
      <c r="H472" s="189">
        <v>0</v>
      </c>
      <c r="I472" s="189">
        <v>0</v>
      </c>
      <c r="J472" s="189">
        <v>0</v>
      </c>
      <c r="K472" s="189">
        <v>2082095338.4199998</v>
      </c>
      <c r="L472" s="189">
        <v>500848194.70999998</v>
      </c>
      <c r="M472" s="189">
        <v>1583849.75</v>
      </c>
      <c r="N472" s="189">
        <v>0</v>
      </c>
      <c r="O472" s="189">
        <v>0</v>
      </c>
      <c r="P472" s="189">
        <f t="shared" si="7"/>
        <v>2584527382.8799996</v>
      </c>
    </row>
    <row r="473" spans="1:16" x14ac:dyDescent="0.25">
      <c r="A473" s="221" t="s">
        <v>51</v>
      </c>
      <c r="B473" s="222" t="s">
        <v>27</v>
      </c>
      <c r="C473" s="186">
        <v>23079</v>
      </c>
      <c r="D473" s="187" t="s">
        <v>251</v>
      </c>
      <c r="E473" s="237">
        <v>1522466047.8984721</v>
      </c>
      <c r="F473" s="237">
        <v>911725036.6467669</v>
      </c>
      <c r="G473" s="189">
        <v>0</v>
      </c>
      <c r="H473" s="189">
        <v>0</v>
      </c>
      <c r="I473" s="189">
        <v>0</v>
      </c>
      <c r="J473" s="189">
        <v>0</v>
      </c>
      <c r="K473" s="189">
        <v>0</v>
      </c>
      <c r="L473" s="189">
        <v>313030121.70000005</v>
      </c>
      <c r="M473" s="189">
        <v>0</v>
      </c>
      <c r="N473" s="189">
        <v>0</v>
      </c>
      <c r="O473" s="189">
        <v>0</v>
      </c>
      <c r="P473" s="189">
        <f t="shared" si="7"/>
        <v>313030121.70000005</v>
      </c>
    </row>
    <row r="474" spans="1:16" x14ac:dyDescent="0.2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2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2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2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2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2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25">
      <c r="A480" s="221" t="s">
        <v>51</v>
      </c>
      <c r="B480" s="222" t="s">
        <v>27</v>
      </c>
      <c r="C480" s="186">
        <v>23350</v>
      </c>
      <c r="D480" s="187" t="s">
        <v>472</v>
      </c>
      <c r="E480" s="237">
        <v>1522452616.8263853</v>
      </c>
      <c r="F480" s="237">
        <v>911721309.27859855</v>
      </c>
      <c r="G480" s="189">
        <v>0</v>
      </c>
      <c r="H480" s="189">
        <v>0</v>
      </c>
      <c r="I480" s="189">
        <v>0</v>
      </c>
      <c r="J480" s="189">
        <v>0</v>
      </c>
      <c r="K480" s="189">
        <v>0</v>
      </c>
      <c r="L480" s="189">
        <v>313030121.70000005</v>
      </c>
      <c r="M480" s="189">
        <v>198520.73</v>
      </c>
      <c r="N480" s="189">
        <v>0</v>
      </c>
      <c r="O480" s="189">
        <v>0</v>
      </c>
      <c r="P480" s="189">
        <f t="shared" si="7"/>
        <v>313228642.43000007</v>
      </c>
    </row>
    <row r="481" spans="1:16" x14ac:dyDescent="0.2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2899404</v>
      </c>
      <c r="N481" s="189">
        <v>0</v>
      </c>
      <c r="O481" s="189">
        <v>0</v>
      </c>
      <c r="P481" s="264">
        <f t="shared" si="7"/>
        <v>2899404</v>
      </c>
    </row>
    <row r="482" spans="1:16" x14ac:dyDescent="0.2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2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25">
      <c r="A484" s="255" t="s">
        <v>51</v>
      </c>
      <c r="B484" s="258" t="s">
        <v>27</v>
      </c>
      <c r="C484" s="256">
        <v>23466</v>
      </c>
      <c r="D484" s="257" t="s">
        <v>476</v>
      </c>
      <c r="E484" s="237">
        <v>11093302093.102058</v>
      </c>
      <c r="F484" s="237">
        <v>6641060932.2719994</v>
      </c>
      <c r="G484" s="189">
        <v>0</v>
      </c>
      <c r="H484" s="189">
        <v>0</v>
      </c>
      <c r="I484" s="189">
        <v>0</v>
      </c>
      <c r="J484" s="189">
        <v>38572081.979999997</v>
      </c>
      <c r="K484" s="189">
        <v>0</v>
      </c>
      <c r="L484" s="189">
        <v>4923657377.4799995</v>
      </c>
      <c r="M484" s="189">
        <v>5617894.75</v>
      </c>
      <c r="N484" s="189">
        <v>0</v>
      </c>
      <c r="O484" s="189">
        <v>0</v>
      </c>
      <c r="P484" s="264">
        <f t="shared" si="7"/>
        <v>4967847354.2099991</v>
      </c>
    </row>
    <row r="485" spans="1:16" x14ac:dyDescent="0.2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25">
      <c r="A486" s="255" t="s">
        <v>51</v>
      </c>
      <c r="B486" s="258" t="s">
        <v>27</v>
      </c>
      <c r="C486" s="256">
        <v>23555</v>
      </c>
      <c r="D486" s="259" t="s">
        <v>478</v>
      </c>
      <c r="E486" s="237">
        <v>2441736909.3355312</v>
      </c>
      <c r="F486" s="237">
        <v>1460367231.1199789</v>
      </c>
      <c r="G486" s="189">
        <v>0</v>
      </c>
      <c r="H486" s="189">
        <v>0</v>
      </c>
      <c r="I486" s="189">
        <v>0</v>
      </c>
      <c r="J486" s="189">
        <v>0</v>
      </c>
      <c r="K486" s="189">
        <v>0</v>
      </c>
      <c r="L486" s="189">
        <v>500848194.70999998</v>
      </c>
      <c r="M486" s="189">
        <v>2556519.5699999998</v>
      </c>
      <c r="N486" s="189">
        <v>0</v>
      </c>
      <c r="O486" s="189">
        <v>0</v>
      </c>
      <c r="P486" s="264">
        <f t="shared" si="7"/>
        <v>503404714.27999997</v>
      </c>
    </row>
    <row r="487" spans="1:16" x14ac:dyDescent="0.25">
      <c r="A487" s="255" t="s">
        <v>51</v>
      </c>
      <c r="B487" s="258" t="s">
        <v>27</v>
      </c>
      <c r="C487" s="256">
        <v>23570</v>
      </c>
      <c r="D487" s="259" t="s">
        <v>479</v>
      </c>
      <c r="E487" s="237">
        <v>2131433663.8362765</v>
      </c>
      <c r="F487" s="237">
        <v>1276409833.1573195</v>
      </c>
      <c r="G487" s="189">
        <v>0</v>
      </c>
      <c r="H487" s="189">
        <v>0</v>
      </c>
      <c r="I487" s="189">
        <v>0</v>
      </c>
      <c r="J487" s="189">
        <v>0</v>
      </c>
      <c r="K487" s="189">
        <v>0</v>
      </c>
      <c r="L487" s="189">
        <v>438242170.38</v>
      </c>
      <c r="M487" s="189">
        <v>0</v>
      </c>
      <c r="N487" s="189">
        <v>0</v>
      </c>
      <c r="O487" s="189">
        <v>0</v>
      </c>
      <c r="P487" s="264">
        <f t="shared" si="7"/>
        <v>438242170.38</v>
      </c>
    </row>
    <row r="488" spans="1:16" x14ac:dyDescent="0.2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21041.25</v>
      </c>
      <c r="N488" s="189">
        <v>0</v>
      </c>
      <c r="O488" s="189">
        <v>0</v>
      </c>
      <c r="P488" s="264">
        <f t="shared" si="7"/>
        <v>21041.25</v>
      </c>
    </row>
    <row r="489" spans="1:16" x14ac:dyDescent="0.25">
      <c r="A489" s="255" t="s">
        <v>51</v>
      </c>
      <c r="B489" s="258" t="s">
        <v>27</v>
      </c>
      <c r="C489" s="256">
        <v>23580</v>
      </c>
      <c r="D489" s="259" t="s">
        <v>481</v>
      </c>
      <c r="E489" s="237">
        <v>5239491540.6372538</v>
      </c>
      <c r="F489" s="237">
        <v>3110044728.2994947</v>
      </c>
      <c r="G489" s="189">
        <v>0</v>
      </c>
      <c r="H489" s="189">
        <v>455478893.03000015</v>
      </c>
      <c r="I489" s="189">
        <v>0</v>
      </c>
      <c r="J489" s="189">
        <v>0</v>
      </c>
      <c r="K489" s="189">
        <v>113543879.54999998</v>
      </c>
      <c r="L489" s="189">
        <v>1592010861.1600001</v>
      </c>
      <c r="M489" s="189">
        <v>0</v>
      </c>
      <c r="N489" s="189">
        <v>0</v>
      </c>
      <c r="O489" s="189">
        <v>0</v>
      </c>
      <c r="P489" s="264">
        <f t="shared" si="7"/>
        <v>2161033633.7400002</v>
      </c>
    </row>
    <row r="490" spans="1:16" x14ac:dyDescent="0.2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2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2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2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2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2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37102.5</v>
      </c>
      <c r="N495" s="189">
        <v>0</v>
      </c>
      <c r="O495" s="189">
        <v>0</v>
      </c>
      <c r="P495" s="189">
        <f t="shared" si="7"/>
        <v>37102.5</v>
      </c>
    </row>
    <row r="496" spans="1:16" x14ac:dyDescent="0.25">
      <c r="A496" s="221" t="s">
        <v>51</v>
      </c>
      <c r="B496" s="222" t="s">
        <v>27</v>
      </c>
      <c r="C496" s="186">
        <v>23682</v>
      </c>
      <c r="D496" s="191" t="s">
        <v>487</v>
      </c>
      <c r="E496" s="237">
        <v>1382053866.0068741</v>
      </c>
      <c r="F496" s="237">
        <v>822835287.2887423</v>
      </c>
      <c r="G496" s="189">
        <v>0</v>
      </c>
      <c r="H496" s="189">
        <v>0</v>
      </c>
      <c r="I496" s="189">
        <v>0</v>
      </c>
      <c r="J496" s="189">
        <v>0</v>
      </c>
      <c r="K496" s="189">
        <v>688669269.67000008</v>
      </c>
      <c r="L496" s="189">
        <v>472275561.35999995</v>
      </c>
      <c r="M496" s="189">
        <v>0</v>
      </c>
      <c r="N496" s="189">
        <v>0</v>
      </c>
      <c r="O496" s="189">
        <v>0</v>
      </c>
      <c r="P496" s="189">
        <f t="shared" si="7"/>
        <v>1160944831.03</v>
      </c>
    </row>
    <row r="497" spans="1:16" x14ac:dyDescent="0.2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2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2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2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71075.75</v>
      </c>
      <c r="N500" s="189">
        <v>0</v>
      </c>
      <c r="O500" s="189">
        <v>0</v>
      </c>
      <c r="P500" s="189">
        <f t="shared" si="7"/>
        <v>71075.75</v>
      </c>
    </row>
    <row r="501" spans="1:16" x14ac:dyDescent="0.2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1308622.74</v>
      </c>
      <c r="N501" s="189">
        <v>0</v>
      </c>
      <c r="O501" s="189">
        <v>0</v>
      </c>
      <c r="P501" s="264">
        <f t="shared" si="7"/>
        <v>1308622.74</v>
      </c>
    </row>
    <row r="502" spans="1:16" x14ac:dyDescent="0.2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2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392075.25</v>
      </c>
      <c r="N503" s="189">
        <v>0</v>
      </c>
      <c r="O503" s="189">
        <v>0</v>
      </c>
      <c r="P503" s="264">
        <f t="shared" si="7"/>
        <v>392075.25</v>
      </c>
    </row>
    <row r="504" spans="1:16" x14ac:dyDescent="0.2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2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10068.5</v>
      </c>
      <c r="N505" s="189">
        <v>0</v>
      </c>
      <c r="O505" s="189">
        <v>0</v>
      </c>
      <c r="P505" s="264">
        <f t="shared" si="7"/>
        <v>10068.5</v>
      </c>
    </row>
    <row r="506" spans="1:16" x14ac:dyDescent="0.2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2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2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5180255.5</v>
      </c>
      <c r="N508" s="189">
        <v>0</v>
      </c>
      <c r="O508" s="189">
        <v>0</v>
      </c>
      <c r="P508" s="264">
        <f t="shared" si="7"/>
        <v>5180255.5</v>
      </c>
    </row>
    <row r="509" spans="1:16" x14ac:dyDescent="0.2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2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2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556893.75</v>
      </c>
      <c r="N511" s="189">
        <v>0</v>
      </c>
      <c r="O511" s="189">
        <v>0</v>
      </c>
      <c r="P511" s="189">
        <f t="shared" si="7"/>
        <v>556893.75</v>
      </c>
    </row>
    <row r="512" spans="1:16" x14ac:dyDescent="0.2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25">
      <c r="A513" s="221" t="s">
        <v>51</v>
      </c>
      <c r="B513" s="222" t="s">
        <v>28</v>
      </c>
      <c r="C513" s="186">
        <v>25151</v>
      </c>
      <c r="D513" s="187" t="s">
        <v>504</v>
      </c>
      <c r="E513" s="237">
        <v>7007568.7036260869</v>
      </c>
      <c r="F513" s="237">
        <v>1944784.4124972508</v>
      </c>
      <c r="G513" s="189">
        <v>42104.7</v>
      </c>
      <c r="H513" s="189">
        <v>0</v>
      </c>
      <c r="I513" s="189">
        <v>0</v>
      </c>
      <c r="J513" s="189">
        <v>0</v>
      </c>
      <c r="K513" s="189">
        <v>0</v>
      </c>
      <c r="L513" s="189">
        <v>0</v>
      </c>
      <c r="M513" s="189">
        <v>3561880.75</v>
      </c>
      <c r="N513" s="189">
        <v>0</v>
      </c>
      <c r="O513" s="189">
        <v>0</v>
      </c>
      <c r="P513" s="189">
        <f t="shared" si="7"/>
        <v>3603985.45</v>
      </c>
    </row>
    <row r="514" spans="1:16" x14ac:dyDescent="0.2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4110175.2500000005</v>
      </c>
      <c r="N514" s="189">
        <v>0</v>
      </c>
      <c r="O514" s="189">
        <v>0</v>
      </c>
      <c r="P514" s="189">
        <f t="shared" si="7"/>
        <v>4110175.2500000005</v>
      </c>
    </row>
    <row r="515" spans="1:16" x14ac:dyDescent="0.2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2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5425002.5</v>
      </c>
      <c r="N516" s="189">
        <v>0</v>
      </c>
      <c r="O516" s="189">
        <v>0</v>
      </c>
      <c r="P516" s="189">
        <f t="shared" si="7"/>
        <v>5425002.5</v>
      </c>
    </row>
    <row r="517" spans="1:16" x14ac:dyDescent="0.2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2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17623.75</v>
      </c>
      <c r="N518" s="189">
        <v>0</v>
      </c>
      <c r="O518" s="189">
        <v>0</v>
      </c>
      <c r="P518" s="189">
        <f t="shared" si="7"/>
        <v>17623.75</v>
      </c>
    </row>
    <row r="519" spans="1:16" x14ac:dyDescent="0.2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0</v>
      </c>
      <c r="N519" s="189">
        <v>0</v>
      </c>
      <c r="O519" s="189">
        <v>0</v>
      </c>
      <c r="P519" s="189">
        <f t="shared" si="7"/>
        <v>0</v>
      </c>
    </row>
    <row r="520" spans="1:16" x14ac:dyDescent="0.25">
      <c r="A520" s="221" t="s">
        <v>51</v>
      </c>
      <c r="B520" s="222" t="s">
        <v>28</v>
      </c>
      <c r="C520" s="186">
        <v>25200</v>
      </c>
      <c r="D520" s="187" t="s">
        <v>511</v>
      </c>
      <c r="E520" s="237">
        <v>42288570.584792897</v>
      </c>
      <c r="F520" s="237">
        <v>15464175.25269361</v>
      </c>
      <c r="G520" s="189">
        <v>0</v>
      </c>
      <c r="H520" s="189">
        <v>0</v>
      </c>
      <c r="I520" s="189">
        <v>0</v>
      </c>
      <c r="J520" s="189">
        <v>0</v>
      </c>
      <c r="K520" s="189">
        <v>0</v>
      </c>
      <c r="L520" s="189">
        <v>0</v>
      </c>
      <c r="M520" s="189">
        <v>16194352.519999996</v>
      </c>
      <c r="N520" s="189">
        <v>0</v>
      </c>
      <c r="O520" s="189">
        <v>0</v>
      </c>
      <c r="P520" s="189">
        <f t="shared" si="7"/>
        <v>16194352.519999996</v>
      </c>
    </row>
    <row r="521" spans="1:16" x14ac:dyDescent="0.2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25">
      <c r="A522" s="255" t="s">
        <v>51</v>
      </c>
      <c r="B522" s="258" t="s">
        <v>28</v>
      </c>
      <c r="C522" s="256">
        <v>25224</v>
      </c>
      <c r="D522" s="259" t="s">
        <v>513</v>
      </c>
      <c r="E522" s="237">
        <v>390029291.31666857</v>
      </c>
      <c r="F522" s="237">
        <v>186222473.27988052</v>
      </c>
      <c r="G522" s="189">
        <v>0</v>
      </c>
      <c r="H522" s="189">
        <v>288369800.14999998</v>
      </c>
      <c r="I522" s="189">
        <v>0</v>
      </c>
      <c r="J522" s="189">
        <v>0</v>
      </c>
      <c r="K522" s="189">
        <v>0</v>
      </c>
      <c r="L522" s="189">
        <v>0</v>
      </c>
      <c r="M522" s="189">
        <v>24607</v>
      </c>
      <c r="N522" s="189">
        <v>0</v>
      </c>
      <c r="O522" s="189">
        <v>0</v>
      </c>
      <c r="P522" s="264">
        <f t="shared" si="7"/>
        <v>288394407.14999998</v>
      </c>
    </row>
    <row r="523" spans="1:16" x14ac:dyDescent="0.2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2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0</v>
      </c>
      <c r="N524" s="189">
        <v>0</v>
      </c>
      <c r="O524" s="189">
        <v>0</v>
      </c>
      <c r="P524" s="264">
        <f t="shared" ref="P524:P587" si="8">SUM(G524:O524)</f>
        <v>0</v>
      </c>
    </row>
    <row r="525" spans="1:16" x14ac:dyDescent="0.2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990156</v>
      </c>
      <c r="N525" s="189">
        <v>0</v>
      </c>
      <c r="O525" s="189">
        <v>0</v>
      </c>
      <c r="P525" s="264">
        <f t="shared" si="8"/>
        <v>990156</v>
      </c>
    </row>
    <row r="526" spans="1:16" x14ac:dyDescent="0.2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2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2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366258.25</v>
      </c>
      <c r="N528" s="189">
        <v>0</v>
      </c>
      <c r="O528" s="189">
        <v>0</v>
      </c>
      <c r="P528" s="264">
        <f t="shared" si="8"/>
        <v>366258.25</v>
      </c>
    </row>
    <row r="529" spans="1:16" x14ac:dyDescent="0.2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2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2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25">
      <c r="A532" s="221" t="s">
        <v>51</v>
      </c>
      <c r="B532" s="222" t="s">
        <v>28</v>
      </c>
      <c r="C532" s="186">
        <v>25293</v>
      </c>
      <c r="D532" s="187" t="s">
        <v>522</v>
      </c>
      <c r="E532" s="237">
        <v>106194799.71234718</v>
      </c>
      <c r="F532" s="237">
        <v>34036797.817404844</v>
      </c>
      <c r="G532" s="189">
        <v>0</v>
      </c>
      <c r="H532" s="189">
        <v>0</v>
      </c>
      <c r="I532" s="189">
        <v>47239609.560000002</v>
      </c>
      <c r="J532" s="189">
        <v>0</v>
      </c>
      <c r="K532" s="189">
        <v>0</v>
      </c>
      <c r="L532" s="189">
        <v>0</v>
      </c>
      <c r="M532" s="189">
        <v>0</v>
      </c>
      <c r="N532" s="189">
        <v>0</v>
      </c>
      <c r="O532" s="189">
        <v>0</v>
      </c>
      <c r="P532" s="189">
        <f t="shared" si="8"/>
        <v>47239609.560000002</v>
      </c>
    </row>
    <row r="533" spans="1:16" x14ac:dyDescent="0.2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2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824995.75</v>
      </c>
      <c r="N534" s="189">
        <v>0</v>
      </c>
      <c r="O534" s="189">
        <v>0</v>
      </c>
      <c r="P534" s="189">
        <f t="shared" si="8"/>
        <v>824995.75</v>
      </c>
    </row>
    <row r="535" spans="1:16" x14ac:dyDescent="0.2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2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341770.17</v>
      </c>
      <c r="N536" s="189">
        <v>0</v>
      </c>
      <c r="O536" s="189">
        <v>0</v>
      </c>
      <c r="P536" s="189">
        <f t="shared" si="8"/>
        <v>341770.17</v>
      </c>
    </row>
    <row r="537" spans="1:16" x14ac:dyDescent="0.2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25">
      <c r="A538" s="221" t="s">
        <v>51</v>
      </c>
      <c r="B538" s="222" t="s">
        <v>28</v>
      </c>
      <c r="C538" s="186">
        <v>25317</v>
      </c>
      <c r="D538" s="187" t="s">
        <v>527</v>
      </c>
      <c r="E538" s="237">
        <v>322634407.95078242</v>
      </c>
      <c r="F538" s="237">
        <v>155167459.59616199</v>
      </c>
      <c r="G538" s="189">
        <v>0</v>
      </c>
      <c r="H538" s="189">
        <v>665217074.58000028</v>
      </c>
      <c r="I538" s="189">
        <v>0</v>
      </c>
      <c r="J538" s="189">
        <v>0</v>
      </c>
      <c r="K538" s="189">
        <v>0</v>
      </c>
      <c r="L538" s="189">
        <v>0</v>
      </c>
      <c r="M538" s="189">
        <v>339919.25</v>
      </c>
      <c r="N538" s="189">
        <v>0</v>
      </c>
      <c r="O538" s="189">
        <v>0</v>
      </c>
      <c r="P538" s="189">
        <f t="shared" si="8"/>
        <v>665556993.83000028</v>
      </c>
    </row>
    <row r="539" spans="1:16" x14ac:dyDescent="0.2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540702.75</v>
      </c>
      <c r="N539" s="189">
        <v>0</v>
      </c>
      <c r="O539" s="189">
        <v>0</v>
      </c>
      <c r="P539" s="189">
        <f t="shared" si="8"/>
        <v>540702.75</v>
      </c>
    </row>
    <row r="540" spans="1:16" x14ac:dyDescent="0.2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3816156.5800000005</v>
      </c>
      <c r="N540" s="189">
        <v>0</v>
      </c>
      <c r="O540" s="189">
        <v>0</v>
      </c>
      <c r="P540" s="189">
        <f t="shared" si="8"/>
        <v>3816156.5800000005</v>
      </c>
    </row>
    <row r="541" spans="1:16" x14ac:dyDescent="0.2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2538500</v>
      </c>
      <c r="N541" s="189">
        <v>0</v>
      </c>
      <c r="O541" s="189">
        <v>0</v>
      </c>
      <c r="P541" s="264">
        <f t="shared" si="8"/>
        <v>2538500</v>
      </c>
    </row>
    <row r="542" spans="1:16" x14ac:dyDescent="0.25">
      <c r="A542" s="255" t="s">
        <v>51</v>
      </c>
      <c r="B542" s="258" t="s">
        <v>28</v>
      </c>
      <c r="C542" s="256">
        <v>25326</v>
      </c>
      <c r="D542" s="259" t="s">
        <v>531</v>
      </c>
      <c r="E542" s="237">
        <v>2964511.4701056965</v>
      </c>
      <c r="F542" s="237">
        <v>1392938.6435561576</v>
      </c>
      <c r="G542" s="189">
        <v>0</v>
      </c>
      <c r="H542" s="189">
        <v>957810.11999999988</v>
      </c>
      <c r="I542" s="189">
        <v>0</v>
      </c>
      <c r="J542" s="189">
        <v>0</v>
      </c>
      <c r="K542" s="189">
        <v>0</v>
      </c>
      <c r="L542" s="189">
        <v>0</v>
      </c>
      <c r="M542" s="189">
        <v>131818.23999999999</v>
      </c>
      <c r="N542" s="189">
        <v>0</v>
      </c>
      <c r="O542" s="189">
        <v>0</v>
      </c>
      <c r="P542" s="264">
        <f t="shared" si="8"/>
        <v>1089628.3599999999</v>
      </c>
    </row>
    <row r="543" spans="1:16" x14ac:dyDescent="0.2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2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0</v>
      </c>
      <c r="N544" s="189">
        <v>0</v>
      </c>
      <c r="O544" s="189">
        <v>0</v>
      </c>
      <c r="P544" s="264">
        <f t="shared" si="8"/>
        <v>0</v>
      </c>
    </row>
    <row r="545" spans="1:16" x14ac:dyDescent="0.2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2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177530.75</v>
      </c>
      <c r="N546" s="189">
        <v>0</v>
      </c>
      <c r="O546" s="189">
        <v>0</v>
      </c>
      <c r="P546" s="264">
        <f t="shared" si="8"/>
        <v>177530.75</v>
      </c>
    </row>
    <row r="547" spans="1:16" x14ac:dyDescent="0.2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25">
      <c r="A548" s="255" t="s">
        <v>51</v>
      </c>
      <c r="B548" s="258" t="s">
        <v>28</v>
      </c>
      <c r="C548" s="256">
        <v>25377</v>
      </c>
      <c r="D548" s="259" t="s">
        <v>537</v>
      </c>
      <c r="E548" s="237">
        <v>10626924.510290135</v>
      </c>
      <c r="F548" s="237">
        <v>2963177.7131943651</v>
      </c>
      <c r="G548" s="189">
        <v>3111828.6799999997</v>
      </c>
      <c r="H548" s="189">
        <v>0</v>
      </c>
      <c r="I548" s="189">
        <v>0</v>
      </c>
      <c r="J548" s="189">
        <v>0</v>
      </c>
      <c r="K548" s="189">
        <v>0</v>
      </c>
      <c r="L548" s="189">
        <v>0</v>
      </c>
      <c r="M548" s="189">
        <v>0</v>
      </c>
      <c r="N548" s="189">
        <v>0</v>
      </c>
      <c r="O548" s="189">
        <v>0</v>
      </c>
      <c r="P548" s="264">
        <f t="shared" si="8"/>
        <v>3111828.6799999997</v>
      </c>
    </row>
    <row r="549" spans="1:16" x14ac:dyDescent="0.2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2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2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2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25">
      <c r="A553" s="221" t="s">
        <v>51</v>
      </c>
      <c r="B553" s="222" t="s">
        <v>28</v>
      </c>
      <c r="C553" s="186">
        <v>25407</v>
      </c>
      <c r="D553" s="187" t="s">
        <v>541</v>
      </c>
      <c r="E553" s="237">
        <v>297116197.34394717</v>
      </c>
      <c r="F553" s="237">
        <v>142501380.66433313</v>
      </c>
      <c r="G553" s="189">
        <v>0</v>
      </c>
      <c r="H553" s="189">
        <v>117841027.84999998</v>
      </c>
      <c r="I553" s="189">
        <v>0</v>
      </c>
      <c r="J553" s="189">
        <v>0</v>
      </c>
      <c r="K553" s="189">
        <v>0</v>
      </c>
      <c r="L553" s="189">
        <v>0</v>
      </c>
      <c r="M553" s="189">
        <v>3007127.87</v>
      </c>
      <c r="N553" s="189">
        <v>0</v>
      </c>
      <c r="O553" s="189">
        <v>0</v>
      </c>
      <c r="P553" s="189">
        <f t="shared" si="8"/>
        <v>120848155.71999998</v>
      </c>
    </row>
    <row r="554" spans="1:16" x14ac:dyDescent="0.2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2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192652</v>
      </c>
      <c r="N555" s="189">
        <v>0</v>
      </c>
      <c r="O555" s="189">
        <v>0</v>
      </c>
      <c r="P555" s="189">
        <f t="shared" si="8"/>
        <v>192652</v>
      </c>
    </row>
    <row r="556" spans="1:16" x14ac:dyDescent="0.2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2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829051.5</v>
      </c>
      <c r="N557" s="189">
        <v>0</v>
      </c>
      <c r="O557" s="189">
        <v>0</v>
      </c>
      <c r="P557" s="189">
        <f t="shared" si="8"/>
        <v>829051.5</v>
      </c>
    </row>
    <row r="558" spans="1:16" x14ac:dyDescent="0.2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21587073.120000001</v>
      </c>
      <c r="N558" s="189">
        <v>0</v>
      </c>
      <c r="O558" s="189">
        <v>0</v>
      </c>
      <c r="P558" s="189">
        <f t="shared" si="8"/>
        <v>21587073.120000001</v>
      </c>
    </row>
    <row r="559" spans="1:16" x14ac:dyDescent="0.2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1054509.75</v>
      </c>
      <c r="N559" s="189">
        <v>0</v>
      </c>
      <c r="O559" s="189">
        <v>0</v>
      </c>
      <c r="P559" s="189">
        <f t="shared" si="8"/>
        <v>1054509.75</v>
      </c>
    </row>
    <row r="560" spans="1:16" x14ac:dyDescent="0.2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16238583.149999997</v>
      </c>
      <c r="N560" s="189">
        <v>0</v>
      </c>
      <c r="O560" s="189">
        <v>0</v>
      </c>
      <c r="P560" s="189">
        <f t="shared" si="8"/>
        <v>16238583.149999997</v>
      </c>
    </row>
    <row r="561" spans="1:16" x14ac:dyDescent="0.2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397970.25</v>
      </c>
      <c r="N561" s="189">
        <v>0</v>
      </c>
      <c r="O561" s="189">
        <v>0</v>
      </c>
      <c r="P561" s="264">
        <f t="shared" si="8"/>
        <v>397970.25</v>
      </c>
    </row>
    <row r="562" spans="1:16" x14ac:dyDescent="0.2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2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2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25">
      <c r="A565" s="255" t="s">
        <v>51</v>
      </c>
      <c r="B565" s="258" t="s">
        <v>28</v>
      </c>
      <c r="C565" s="256">
        <v>25513</v>
      </c>
      <c r="D565" s="259" t="s">
        <v>551</v>
      </c>
      <c r="E565" s="237">
        <v>12197512.999437958</v>
      </c>
      <c r="F565" s="237">
        <v>5836661.9459488038</v>
      </c>
      <c r="G565" s="189">
        <v>0</v>
      </c>
      <c r="H565" s="189">
        <v>13290412.1</v>
      </c>
      <c r="I565" s="189">
        <v>0</v>
      </c>
      <c r="J565" s="189">
        <v>0</v>
      </c>
      <c r="K565" s="189">
        <v>0</v>
      </c>
      <c r="L565" s="189">
        <v>0</v>
      </c>
      <c r="M565" s="189">
        <v>138587.75</v>
      </c>
      <c r="N565" s="189">
        <v>0</v>
      </c>
      <c r="O565" s="189">
        <v>0</v>
      </c>
      <c r="P565" s="264">
        <f t="shared" si="8"/>
        <v>13428999.85</v>
      </c>
    </row>
    <row r="566" spans="1:16" x14ac:dyDescent="0.2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2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2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6031778.75</v>
      </c>
      <c r="N568" s="189">
        <v>0</v>
      </c>
      <c r="O568" s="189">
        <v>0</v>
      </c>
      <c r="P568" s="264">
        <f t="shared" si="8"/>
        <v>6031778.75</v>
      </c>
    </row>
    <row r="569" spans="1:16" x14ac:dyDescent="0.2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2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2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2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2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398728.25</v>
      </c>
      <c r="N573" s="189">
        <v>0</v>
      </c>
      <c r="O573" s="189">
        <v>0</v>
      </c>
      <c r="P573" s="189">
        <f t="shared" si="8"/>
        <v>398728.25</v>
      </c>
    </row>
    <row r="574" spans="1:16" x14ac:dyDescent="0.2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2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449675</v>
      </c>
      <c r="N575" s="189">
        <v>0</v>
      </c>
      <c r="O575" s="189">
        <v>0</v>
      </c>
      <c r="P575" s="189">
        <f t="shared" si="8"/>
        <v>449675</v>
      </c>
    </row>
    <row r="576" spans="1:16" x14ac:dyDescent="0.2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1514992.2099999997</v>
      </c>
      <c r="N576" s="189">
        <v>0</v>
      </c>
      <c r="O576" s="189">
        <v>0</v>
      </c>
      <c r="P576" s="189">
        <f t="shared" si="8"/>
        <v>1514992.2099999997</v>
      </c>
    </row>
    <row r="577" spans="1:16" x14ac:dyDescent="0.2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2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2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2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527486.26</v>
      </c>
      <c r="N580" s="189">
        <v>0</v>
      </c>
      <c r="O580" s="189">
        <v>0</v>
      </c>
      <c r="P580" s="189">
        <f t="shared" si="8"/>
        <v>527486.26</v>
      </c>
    </row>
    <row r="581" spans="1:16" x14ac:dyDescent="0.2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2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2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393299482.91999996</v>
      </c>
      <c r="O583" s="189">
        <v>0</v>
      </c>
      <c r="P583" s="264">
        <f t="shared" si="8"/>
        <v>393299482.91999996</v>
      </c>
    </row>
    <row r="584" spans="1:16" x14ac:dyDescent="0.2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4543509.1100000003</v>
      </c>
      <c r="N584" s="189">
        <v>0</v>
      </c>
      <c r="O584" s="189">
        <v>0</v>
      </c>
      <c r="P584" s="264">
        <f t="shared" si="8"/>
        <v>4543509.1100000003</v>
      </c>
    </row>
    <row r="585" spans="1:16" x14ac:dyDescent="0.2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2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362696.76</v>
      </c>
      <c r="N586" s="189">
        <v>0</v>
      </c>
      <c r="O586" s="189">
        <v>0</v>
      </c>
      <c r="P586" s="264">
        <f t="shared" si="8"/>
        <v>362696.76</v>
      </c>
    </row>
    <row r="587" spans="1:16" x14ac:dyDescent="0.2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50618035.660000019</v>
      </c>
      <c r="N587" s="189">
        <v>0</v>
      </c>
      <c r="O587" s="189">
        <v>0</v>
      </c>
      <c r="P587" s="264">
        <f t="shared" si="8"/>
        <v>50618035.660000019</v>
      </c>
    </row>
    <row r="588" spans="1:16" x14ac:dyDescent="0.2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2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25">
      <c r="A590" s="255" t="s">
        <v>51</v>
      </c>
      <c r="B590" s="258" t="s">
        <v>28</v>
      </c>
      <c r="C590" s="256">
        <v>25772</v>
      </c>
      <c r="D590" s="259" t="s">
        <v>575</v>
      </c>
      <c r="E590" s="237">
        <v>5615307.4034904316</v>
      </c>
      <c r="F590" s="237">
        <v>2701651.7523872517</v>
      </c>
      <c r="G590" s="189">
        <v>0</v>
      </c>
      <c r="H590" s="189">
        <v>58727</v>
      </c>
      <c r="I590" s="189">
        <v>0</v>
      </c>
      <c r="J590" s="189">
        <v>0</v>
      </c>
      <c r="K590" s="189">
        <v>0</v>
      </c>
      <c r="L590" s="189">
        <v>0</v>
      </c>
      <c r="M590" s="189">
        <v>0</v>
      </c>
      <c r="N590" s="189">
        <v>0</v>
      </c>
      <c r="O590" s="189">
        <v>0</v>
      </c>
      <c r="P590" s="264">
        <f t="shared" si="9"/>
        <v>58727</v>
      </c>
    </row>
    <row r="591" spans="1:16" x14ac:dyDescent="0.2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2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25">
      <c r="A593" s="221" t="s">
        <v>51</v>
      </c>
      <c r="B593" s="222" t="s">
        <v>28</v>
      </c>
      <c r="C593" s="186">
        <v>25781</v>
      </c>
      <c r="D593" s="187" t="s">
        <v>578</v>
      </c>
      <c r="E593" s="237">
        <v>291307683.09204942</v>
      </c>
      <c r="F593" s="237">
        <v>139453827.0297994</v>
      </c>
      <c r="G593" s="189">
        <v>0</v>
      </c>
      <c r="H593" s="189">
        <v>237668782.34999996</v>
      </c>
      <c r="I593" s="189">
        <v>0</v>
      </c>
      <c r="J593" s="189">
        <v>0</v>
      </c>
      <c r="K593" s="189">
        <v>0</v>
      </c>
      <c r="L593" s="189">
        <v>0</v>
      </c>
      <c r="M593" s="189">
        <v>2311410.75</v>
      </c>
      <c r="N593" s="189">
        <v>0</v>
      </c>
      <c r="O593" s="189">
        <v>0</v>
      </c>
      <c r="P593" s="189">
        <f t="shared" si="9"/>
        <v>239980193.09999996</v>
      </c>
    </row>
    <row r="594" spans="1:16" x14ac:dyDescent="0.2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990617</v>
      </c>
      <c r="N594" s="189">
        <v>0</v>
      </c>
      <c r="O594" s="189">
        <v>0</v>
      </c>
      <c r="P594" s="189">
        <f t="shared" si="9"/>
        <v>990617</v>
      </c>
    </row>
    <row r="595" spans="1:16" x14ac:dyDescent="0.25">
      <c r="A595" s="221" t="s">
        <v>51</v>
      </c>
      <c r="B595" s="222" t="s">
        <v>28</v>
      </c>
      <c r="C595" s="186">
        <v>25793</v>
      </c>
      <c r="D595" s="187" t="s">
        <v>580</v>
      </c>
      <c r="E595" s="237">
        <v>77314828.39733851</v>
      </c>
      <c r="F595" s="237">
        <v>36627658.062712491</v>
      </c>
      <c r="G595" s="189">
        <v>0</v>
      </c>
      <c r="H595" s="189">
        <v>114131490.46000001</v>
      </c>
      <c r="I595" s="189">
        <v>0</v>
      </c>
      <c r="J595" s="189">
        <v>0</v>
      </c>
      <c r="K595" s="189">
        <v>0</v>
      </c>
      <c r="L595" s="189">
        <v>0</v>
      </c>
      <c r="M595" s="189">
        <v>2902880.7399999998</v>
      </c>
      <c r="N595" s="189">
        <v>0</v>
      </c>
      <c r="O595" s="189">
        <v>0</v>
      </c>
      <c r="P595" s="189">
        <f t="shared" si="9"/>
        <v>117034371.2</v>
      </c>
    </row>
    <row r="596" spans="1:16" x14ac:dyDescent="0.2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2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2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2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884288.5</v>
      </c>
      <c r="N599" s="189">
        <v>0</v>
      </c>
      <c r="O599" s="189">
        <v>0</v>
      </c>
      <c r="P599" s="189">
        <f t="shared" si="9"/>
        <v>884288.5</v>
      </c>
    </row>
    <row r="600" spans="1:16" x14ac:dyDescent="0.2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4477443.5</v>
      </c>
      <c r="N600" s="189">
        <v>0</v>
      </c>
      <c r="O600" s="189">
        <v>0</v>
      </c>
      <c r="P600" s="189">
        <f t="shared" si="9"/>
        <v>4477443.5</v>
      </c>
    </row>
    <row r="601" spans="1:16" x14ac:dyDescent="0.2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8792915.0499999989</v>
      </c>
      <c r="N601" s="189">
        <v>0</v>
      </c>
      <c r="O601" s="189">
        <v>0</v>
      </c>
      <c r="P601" s="264">
        <f t="shared" si="9"/>
        <v>8792915.0499999989</v>
      </c>
    </row>
    <row r="602" spans="1:16" x14ac:dyDescent="0.2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25">
      <c r="A603" s="255" t="s">
        <v>51</v>
      </c>
      <c r="B603" s="258" t="s">
        <v>28</v>
      </c>
      <c r="C603" s="256">
        <v>25839</v>
      </c>
      <c r="D603" s="259" t="s">
        <v>588</v>
      </c>
      <c r="E603" s="237">
        <v>211974706.70675236</v>
      </c>
      <c r="F603" s="237">
        <v>63505624.149613068</v>
      </c>
      <c r="G603" s="189">
        <v>0</v>
      </c>
      <c r="H603" s="189">
        <v>0</v>
      </c>
      <c r="I603" s="189">
        <v>36422785.32</v>
      </c>
      <c r="J603" s="189">
        <v>87308743.540000007</v>
      </c>
      <c r="K603" s="189">
        <v>0</v>
      </c>
      <c r="L603" s="189">
        <v>0</v>
      </c>
      <c r="M603" s="189">
        <v>69622.75</v>
      </c>
      <c r="N603" s="189">
        <v>0</v>
      </c>
      <c r="O603" s="189">
        <v>0</v>
      </c>
      <c r="P603" s="264">
        <f t="shared" si="9"/>
        <v>123801151.61000001</v>
      </c>
    </row>
    <row r="604" spans="1:16" x14ac:dyDescent="0.2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25">
      <c r="A605" s="255" t="s">
        <v>51</v>
      </c>
      <c r="B605" s="258" t="s">
        <v>28</v>
      </c>
      <c r="C605" s="256">
        <v>25843</v>
      </c>
      <c r="D605" s="259" t="s">
        <v>590</v>
      </c>
      <c r="E605" s="237">
        <v>82257.032420392105</v>
      </c>
      <c r="F605" s="237">
        <v>22827.831038130636</v>
      </c>
      <c r="G605" s="189">
        <v>0</v>
      </c>
      <c r="H605" s="189">
        <v>0</v>
      </c>
      <c r="I605" s="189">
        <v>0</v>
      </c>
      <c r="J605" s="189">
        <v>0</v>
      </c>
      <c r="K605" s="189">
        <v>0</v>
      </c>
      <c r="L605" s="189">
        <v>0</v>
      </c>
      <c r="M605" s="189">
        <v>290490.98000000004</v>
      </c>
      <c r="N605" s="189">
        <v>0</v>
      </c>
      <c r="O605" s="189">
        <v>0</v>
      </c>
      <c r="P605" s="264">
        <f t="shared" si="9"/>
        <v>290490.98000000004</v>
      </c>
    </row>
    <row r="606" spans="1:16" x14ac:dyDescent="0.2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12958063.5</v>
      </c>
      <c r="N606" s="189">
        <v>0</v>
      </c>
      <c r="O606" s="189">
        <v>0</v>
      </c>
      <c r="P606" s="264">
        <f t="shared" si="9"/>
        <v>12958063.5</v>
      </c>
    </row>
    <row r="607" spans="1:16" x14ac:dyDescent="0.2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2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2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2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25">
      <c r="A611" s="221" t="s">
        <v>51</v>
      </c>
      <c r="B611" s="222" t="s">
        <v>28</v>
      </c>
      <c r="C611" s="186">
        <v>25873</v>
      </c>
      <c r="D611" s="187" t="s">
        <v>596</v>
      </c>
      <c r="E611" s="237">
        <v>2462040.0582353789</v>
      </c>
      <c r="F611" s="237">
        <v>1185244.9516582694</v>
      </c>
      <c r="G611" s="189">
        <v>0</v>
      </c>
      <c r="H611" s="189">
        <v>747380.30999999994</v>
      </c>
      <c r="I611" s="189">
        <v>0</v>
      </c>
      <c r="J611" s="189">
        <v>0</v>
      </c>
      <c r="K611" s="189">
        <v>0</v>
      </c>
      <c r="L611" s="189">
        <v>0</v>
      </c>
      <c r="M611" s="189">
        <v>0</v>
      </c>
      <c r="N611" s="189">
        <v>0</v>
      </c>
      <c r="O611" s="189">
        <v>0</v>
      </c>
      <c r="P611" s="189">
        <f t="shared" si="9"/>
        <v>747380.30999999994</v>
      </c>
    </row>
    <row r="612" spans="1:16" x14ac:dyDescent="0.2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7855227.25</v>
      </c>
      <c r="N612" s="189">
        <v>0</v>
      </c>
      <c r="O612" s="189">
        <v>0</v>
      </c>
      <c r="P612" s="189">
        <f t="shared" si="9"/>
        <v>7855227.25</v>
      </c>
    </row>
    <row r="613" spans="1:16" x14ac:dyDescent="0.2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2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2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25">
      <c r="A616" s="221" t="s">
        <v>51</v>
      </c>
      <c r="B616" s="222" t="s">
        <v>28</v>
      </c>
      <c r="C616" s="186">
        <v>25899</v>
      </c>
      <c r="D616" s="187" t="s">
        <v>601</v>
      </c>
      <c r="E616" s="237">
        <v>207111771.27044076</v>
      </c>
      <c r="F616" s="237">
        <v>60376492.973213404</v>
      </c>
      <c r="G616" s="189">
        <v>0</v>
      </c>
      <c r="H616" s="189">
        <v>800787.55</v>
      </c>
      <c r="I616" s="189">
        <v>0</v>
      </c>
      <c r="J616" s="189">
        <v>0</v>
      </c>
      <c r="K616" s="189">
        <v>0</v>
      </c>
      <c r="L616" s="189">
        <v>0</v>
      </c>
      <c r="M616" s="189">
        <v>12795537.590000002</v>
      </c>
      <c r="N616" s="189">
        <v>0</v>
      </c>
      <c r="O616" s="189">
        <v>0</v>
      </c>
      <c r="P616" s="189">
        <f t="shared" si="9"/>
        <v>13596325.140000002</v>
      </c>
    </row>
    <row r="617" spans="1:16" x14ac:dyDescent="0.25">
      <c r="A617" s="221" t="s">
        <v>51</v>
      </c>
      <c r="B617" s="222" t="s">
        <v>29</v>
      </c>
      <c r="C617" s="186">
        <v>27001</v>
      </c>
      <c r="D617" s="187" t="s">
        <v>602</v>
      </c>
      <c r="E617" s="237">
        <v>2779914523.4601302</v>
      </c>
      <c r="F617" s="237">
        <v>781695860.33629501</v>
      </c>
      <c r="G617" s="189">
        <v>0</v>
      </c>
      <c r="H617" s="189">
        <v>0</v>
      </c>
      <c r="I617" s="189">
        <v>0</v>
      </c>
      <c r="J617" s="189">
        <v>0</v>
      </c>
      <c r="K617" s="189">
        <v>122245055.75</v>
      </c>
      <c r="L617" s="189">
        <v>0</v>
      </c>
      <c r="M617" s="189">
        <v>164747.75</v>
      </c>
      <c r="N617" s="189">
        <v>0</v>
      </c>
      <c r="O617" s="189">
        <v>0</v>
      </c>
      <c r="P617" s="189">
        <f t="shared" si="9"/>
        <v>122409803.5</v>
      </c>
    </row>
    <row r="618" spans="1:16" x14ac:dyDescent="0.2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2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25">
      <c r="A620" s="221" t="s">
        <v>51</v>
      </c>
      <c r="B620" s="222" t="s">
        <v>29</v>
      </c>
      <c r="C620" s="186">
        <v>27050</v>
      </c>
      <c r="D620" s="187" t="s">
        <v>605</v>
      </c>
      <c r="E620" s="237">
        <v>754163257.78500009</v>
      </c>
      <c r="F620" s="237">
        <v>212062677.20087487</v>
      </c>
      <c r="G620" s="189">
        <v>0</v>
      </c>
      <c r="H620" s="189">
        <v>0</v>
      </c>
      <c r="I620" s="189">
        <v>0</v>
      </c>
      <c r="J620" s="189">
        <v>0</v>
      </c>
      <c r="K620" s="189">
        <v>358099106.15000004</v>
      </c>
      <c r="L620" s="189">
        <v>0</v>
      </c>
      <c r="M620" s="189">
        <v>0</v>
      </c>
      <c r="N620" s="189">
        <v>0</v>
      </c>
      <c r="O620" s="189">
        <v>0</v>
      </c>
      <c r="P620" s="189">
        <f t="shared" si="9"/>
        <v>358099106.15000004</v>
      </c>
    </row>
    <row r="621" spans="1:16" x14ac:dyDescent="0.25">
      <c r="A621" s="255" t="s">
        <v>51</v>
      </c>
      <c r="B621" s="258" t="s">
        <v>29</v>
      </c>
      <c r="C621" s="256">
        <v>27073</v>
      </c>
      <c r="D621" s="259" t="s">
        <v>606</v>
      </c>
      <c r="E621" s="237">
        <v>3592060897.4290676</v>
      </c>
      <c r="F621" s="237">
        <v>1010070603.1313791</v>
      </c>
      <c r="G621" s="189">
        <v>0</v>
      </c>
      <c r="H621" s="189">
        <v>0</v>
      </c>
      <c r="I621" s="189">
        <v>0</v>
      </c>
      <c r="J621" s="189">
        <v>0</v>
      </c>
      <c r="K621" s="189">
        <v>509506462.11000001</v>
      </c>
      <c r="L621" s="189">
        <v>0</v>
      </c>
      <c r="M621" s="189">
        <v>0</v>
      </c>
      <c r="N621" s="189">
        <v>0</v>
      </c>
      <c r="O621" s="189">
        <v>0</v>
      </c>
      <c r="P621" s="264">
        <f t="shared" si="9"/>
        <v>509506462.11000001</v>
      </c>
    </row>
    <row r="622" spans="1:16" x14ac:dyDescent="0.2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2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2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25">
      <c r="A625" s="255" t="s">
        <v>51</v>
      </c>
      <c r="B625" s="258" t="s">
        <v>29</v>
      </c>
      <c r="C625" s="256">
        <v>27135</v>
      </c>
      <c r="D625" s="259" t="s">
        <v>610</v>
      </c>
      <c r="E625" s="237">
        <v>41402209.588859677</v>
      </c>
      <c r="F625" s="237">
        <v>11642106.301795252</v>
      </c>
      <c r="G625" s="189">
        <v>0</v>
      </c>
      <c r="H625" s="189">
        <v>0</v>
      </c>
      <c r="I625" s="189">
        <v>0</v>
      </c>
      <c r="J625" s="189">
        <v>0</v>
      </c>
      <c r="K625" s="189">
        <v>1888126805.4000001</v>
      </c>
      <c r="L625" s="189">
        <v>0</v>
      </c>
      <c r="M625" s="189">
        <v>0</v>
      </c>
      <c r="N625" s="189">
        <v>0</v>
      </c>
      <c r="O625" s="189">
        <v>0</v>
      </c>
      <c r="P625" s="264">
        <f t="shared" si="9"/>
        <v>1888126805.4000001</v>
      </c>
    </row>
    <row r="626" spans="1:16" x14ac:dyDescent="0.2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25">
      <c r="A627" s="255" t="s">
        <v>51</v>
      </c>
      <c r="B627" s="258" t="s">
        <v>29</v>
      </c>
      <c r="C627" s="256">
        <v>27160</v>
      </c>
      <c r="D627" s="259" t="s">
        <v>612</v>
      </c>
      <c r="E627" s="237">
        <v>338523221.97757673</v>
      </c>
      <c r="F627" s="237">
        <v>95191135.32891342</v>
      </c>
      <c r="G627" s="189">
        <v>0</v>
      </c>
      <c r="H627" s="189">
        <v>0</v>
      </c>
      <c r="I627" s="189">
        <v>0</v>
      </c>
      <c r="J627" s="189">
        <v>0</v>
      </c>
      <c r="K627" s="189">
        <v>284521088.69999999</v>
      </c>
      <c r="L627" s="189">
        <v>0</v>
      </c>
      <c r="M627" s="189">
        <v>0</v>
      </c>
      <c r="N627" s="189">
        <v>0</v>
      </c>
      <c r="O627" s="189">
        <v>0</v>
      </c>
      <c r="P627" s="264">
        <f t="shared" si="9"/>
        <v>284521088.69999999</v>
      </c>
    </row>
    <row r="628" spans="1:16" x14ac:dyDescent="0.25">
      <c r="A628" s="255" t="s">
        <v>51</v>
      </c>
      <c r="B628" s="258" t="s">
        <v>29</v>
      </c>
      <c r="C628" s="256">
        <v>27205</v>
      </c>
      <c r="D628" s="259" t="s">
        <v>613</v>
      </c>
      <c r="E628" s="237">
        <v>3646024147.2940235</v>
      </c>
      <c r="F628" s="237">
        <v>1025244814.7871548</v>
      </c>
      <c r="G628" s="189">
        <v>0</v>
      </c>
      <c r="H628" s="189">
        <v>0</v>
      </c>
      <c r="I628" s="189">
        <v>0</v>
      </c>
      <c r="J628" s="189">
        <v>0</v>
      </c>
      <c r="K628" s="189">
        <v>546549730.70000005</v>
      </c>
      <c r="L628" s="189">
        <v>0</v>
      </c>
      <c r="M628" s="189">
        <v>0</v>
      </c>
      <c r="N628" s="189">
        <v>0</v>
      </c>
      <c r="O628" s="189">
        <v>0</v>
      </c>
      <c r="P628" s="264">
        <f t="shared" si="9"/>
        <v>546549730.70000005</v>
      </c>
    </row>
    <row r="629" spans="1:16" x14ac:dyDescent="0.2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2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25">
      <c r="A631" s="221" t="s">
        <v>51</v>
      </c>
      <c r="B631" s="222" t="s">
        <v>29</v>
      </c>
      <c r="C631" s="186">
        <v>27361</v>
      </c>
      <c r="D631" s="187" t="s">
        <v>616</v>
      </c>
      <c r="E631" s="237">
        <v>6428442641.5557003</v>
      </c>
      <c r="F631" s="237">
        <v>1807645431.0191917</v>
      </c>
      <c r="G631" s="189">
        <v>0</v>
      </c>
      <c r="H631" s="189">
        <v>0</v>
      </c>
      <c r="I631" s="189">
        <v>0</v>
      </c>
      <c r="J631" s="189">
        <v>0</v>
      </c>
      <c r="K631" s="189">
        <v>2219868787.5999999</v>
      </c>
      <c r="L631" s="189">
        <v>0</v>
      </c>
      <c r="M631" s="189">
        <v>101371</v>
      </c>
      <c r="N631" s="189">
        <v>0</v>
      </c>
      <c r="O631" s="189">
        <v>0</v>
      </c>
      <c r="P631" s="189">
        <f t="shared" si="9"/>
        <v>2219970158.5999999</v>
      </c>
    </row>
    <row r="632" spans="1:16" x14ac:dyDescent="0.2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25">
      <c r="A633" s="221" t="s">
        <v>51</v>
      </c>
      <c r="B633" s="222" t="s">
        <v>29</v>
      </c>
      <c r="C633" s="186">
        <v>27413</v>
      </c>
      <c r="D633" s="187" t="s">
        <v>618</v>
      </c>
      <c r="E633" s="237">
        <v>686189817.53069472</v>
      </c>
      <c r="F633" s="237">
        <v>192953344.23531336</v>
      </c>
      <c r="G633" s="189">
        <v>0</v>
      </c>
      <c r="H633" s="189">
        <v>0</v>
      </c>
      <c r="I633" s="189">
        <v>0</v>
      </c>
      <c r="J633" s="189">
        <v>0</v>
      </c>
      <c r="K633" s="189">
        <v>881044966.29000008</v>
      </c>
      <c r="L633" s="189">
        <v>0</v>
      </c>
      <c r="M633" s="189">
        <v>0</v>
      </c>
      <c r="N633" s="189">
        <v>0</v>
      </c>
      <c r="O633" s="189">
        <v>0</v>
      </c>
      <c r="P633" s="189">
        <f t="shared" si="9"/>
        <v>881044966.29000008</v>
      </c>
    </row>
    <row r="634" spans="1:16" x14ac:dyDescent="0.25">
      <c r="A634" s="221" t="s">
        <v>51</v>
      </c>
      <c r="B634" s="222" t="s">
        <v>29</v>
      </c>
      <c r="C634" s="186">
        <v>27425</v>
      </c>
      <c r="D634" s="187" t="s">
        <v>619</v>
      </c>
      <c r="E634" s="237">
        <v>548921909.19536126</v>
      </c>
      <c r="F634" s="237">
        <v>154354255.04334322</v>
      </c>
      <c r="G634" s="189">
        <v>0</v>
      </c>
      <c r="H634" s="189">
        <v>0</v>
      </c>
      <c r="I634" s="189">
        <v>0</v>
      </c>
      <c r="J634" s="189">
        <v>0</v>
      </c>
      <c r="K634" s="189">
        <v>213047518.99000001</v>
      </c>
      <c r="L634" s="189">
        <v>0</v>
      </c>
      <c r="M634" s="189">
        <v>0</v>
      </c>
      <c r="N634" s="189">
        <v>0</v>
      </c>
      <c r="O634" s="189">
        <v>0</v>
      </c>
      <c r="P634" s="189">
        <f t="shared" si="9"/>
        <v>213047518.99000001</v>
      </c>
    </row>
    <row r="635" spans="1:16" x14ac:dyDescent="0.25">
      <c r="A635" s="221" t="s">
        <v>51</v>
      </c>
      <c r="B635" s="222" t="s">
        <v>29</v>
      </c>
      <c r="C635" s="186">
        <v>27430</v>
      </c>
      <c r="D635" s="191" t="s">
        <v>620</v>
      </c>
      <c r="E635" s="237">
        <v>44116.78625309842</v>
      </c>
      <c r="F635" s="237">
        <v>12405.432472143992</v>
      </c>
      <c r="G635" s="189">
        <v>0</v>
      </c>
      <c r="H635" s="189">
        <v>0</v>
      </c>
      <c r="I635" s="189">
        <v>0</v>
      </c>
      <c r="J635" s="189">
        <v>0</v>
      </c>
      <c r="K635" s="189">
        <v>163260.78</v>
      </c>
      <c r="L635" s="189">
        <v>0</v>
      </c>
      <c r="M635" s="189">
        <v>0</v>
      </c>
      <c r="N635" s="189">
        <v>0</v>
      </c>
      <c r="O635" s="189">
        <v>0</v>
      </c>
      <c r="P635" s="189">
        <f t="shared" si="9"/>
        <v>163260.78</v>
      </c>
    </row>
    <row r="636" spans="1:16" x14ac:dyDescent="0.25">
      <c r="A636" s="221" t="s">
        <v>51</v>
      </c>
      <c r="B636" s="222" t="s">
        <v>29</v>
      </c>
      <c r="C636" s="186">
        <v>27450</v>
      </c>
      <c r="D636" s="187" t="s">
        <v>621</v>
      </c>
      <c r="E636" s="237">
        <v>76846830.62109445</v>
      </c>
      <c r="F636" s="237">
        <v>21608966.766053155</v>
      </c>
      <c r="G636" s="189">
        <v>0</v>
      </c>
      <c r="H636" s="189">
        <v>0</v>
      </c>
      <c r="I636" s="189">
        <v>0</v>
      </c>
      <c r="J636" s="189">
        <v>0</v>
      </c>
      <c r="K636" s="189">
        <v>48390458.849999994</v>
      </c>
      <c r="L636" s="189">
        <v>0</v>
      </c>
      <c r="M636" s="189">
        <v>0</v>
      </c>
      <c r="N636" s="189">
        <v>0</v>
      </c>
      <c r="O636" s="189">
        <v>0</v>
      </c>
      <c r="P636" s="189">
        <f t="shared" si="9"/>
        <v>48390458.849999994</v>
      </c>
    </row>
    <row r="637" spans="1:16" x14ac:dyDescent="0.25">
      <c r="A637" s="221" t="s">
        <v>51</v>
      </c>
      <c r="B637" s="222" t="s">
        <v>29</v>
      </c>
      <c r="C637" s="186">
        <v>27491</v>
      </c>
      <c r="D637" s="187" t="s">
        <v>622</v>
      </c>
      <c r="E637" s="237">
        <v>1056278492.3961813</v>
      </c>
      <c r="F637" s="237">
        <v>297020536.2200107</v>
      </c>
      <c r="G637" s="189">
        <v>0</v>
      </c>
      <c r="H637" s="189">
        <v>0</v>
      </c>
      <c r="I637" s="189">
        <v>0</v>
      </c>
      <c r="J637" s="189">
        <v>0</v>
      </c>
      <c r="K637" s="189">
        <v>410811837.40999997</v>
      </c>
      <c r="L637" s="189">
        <v>0</v>
      </c>
      <c r="M637" s="189">
        <v>0</v>
      </c>
      <c r="N637" s="189">
        <v>0</v>
      </c>
      <c r="O637" s="189">
        <v>0</v>
      </c>
      <c r="P637" s="189">
        <f t="shared" si="9"/>
        <v>410811837.40999997</v>
      </c>
    </row>
    <row r="638" spans="1:16" x14ac:dyDescent="0.25">
      <c r="A638" s="221" t="s">
        <v>51</v>
      </c>
      <c r="B638" s="222" t="s">
        <v>29</v>
      </c>
      <c r="C638" s="186">
        <v>27495</v>
      </c>
      <c r="D638" s="187" t="s">
        <v>623</v>
      </c>
      <c r="E638" s="237">
        <v>0</v>
      </c>
      <c r="F638" s="237">
        <v>0</v>
      </c>
      <c r="G638" s="189">
        <v>0</v>
      </c>
      <c r="H638" s="189">
        <v>0</v>
      </c>
      <c r="I638" s="189">
        <v>0</v>
      </c>
      <c r="J638" s="189">
        <v>0</v>
      </c>
      <c r="K638" s="189">
        <v>0</v>
      </c>
      <c r="L638" s="189">
        <v>0</v>
      </c>
      <c r="M638" s="189">
        <v>0</v>
      </c>
      <c r="N638" s="189">
        <v>0</v>
      </c>
      <c r="O638" s="189">
        <v>0</v>
      </c>
      <c r="P638" s="189">
        <f t="shared" si="9"/>
        <v>0</v>
      </c>
    </row>
    <row r="639" spans="1:16" x14ac:dyDescent="0.25">
      <c r="A639" s="221" t="s">
        <v>51</v>
      </c>
      <c r="B639" s="222" t="s">
        <v>29</v>
      </c>
      <c r="C639" s="186">
        <v>27580</v>
      </c>
      <c r="D639" s="191" t="s">
        <v>624</v>
      </c>
      <c r="E639" s="237">
        <v>51996558.078746587</v>
      </c>
      <c r="F639" s="237">
        <v>14621187.190046089</v>
      </c>
      <c r="G639" s="189">
        <v>0</v>
      </c>
      <c r="H639" s="189">
        <v>0</v>
      </c>
      <c r="I639" s="189">
        <v>0</v>
      </c>
      <c r="J639" s="189">
        <v>0</v>
      </c>
      <c r="K639" s="189">
        <v>28415338.700000003</v>
      </c>
      <c r="L639" s="189">
        <v>0</v>
      </c>
      <c r="M639" s="189">
        <v>0</v>
      </c>
      <c r="N639" s="189">
        <v>0</v>
      </c>
      <c r="O639" s="189">
        <v>0</v>
      </c>
      <c r="P639" s="189">
        <f t="shared" si="9"/>
        <v>28415338.700000003</v>
      </c>
    </row>
    <row r="640" spans="1:16" x14ac:dyDescent="0.25">
      <c r="A640" s="221" t="s">
        <v>51</v>
      </c>
      <c r="B640" s="222" t="s">
        <v>29</v>
      </c>
      <c r="C640" s="186">
        <v>27600</v>
      </c>
      <c r="D640" s="187" t="s">
        <v>625</v>
      </c>
      <c r="E640" s="237">
        <v>628265700.14928734</v>
      </c>
      <c r="F640" s="237">
        <v>176665355.292485</v>
      </c>
      <c r="G640" s="189">
        <v>0</v>
      </c>
      <c r="H640" s="189">
        <v>0</v>
      </c>
      <c r="I640" s="189">
        <v>0</v>
      </c>
      <c r="J640" s="189">
        <v>0</v>
      </c>
      <c r="K640" s="189">
        <v>229078714.94000003</v>
      </c>
      <c r="L640" s="189">
        <v>0</v>
      </c>
      <c r="M640" s="189">
        <v>0</v>
      </c>
      <c r="N640" s="189">
        <v>0</v>
      </c>
      <c r="O640" s="189">
        <v>0</v>
      </c>
      <c r="P640" s="189">
        <f t="shared" si="9"/>
        <v>229078714.94000003</v>
      </c>
    </row>
    <row r="641" spans="1:16" x14ac:dyDescent="0.2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2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25">
      <c r="A643" s="255" t="s">
        <v>51</v>
      </c>
      <c r="B643" s="258" t="s">
        <v>29</v>
      </c>
      <c r="C643" s="256">
        <v>27745</v>
      </c>
      <c r="D643" s="259" t="s">
        <v>627</v>
      </c>
      <c r="E643" s="237">
        <v>126665762.81659377</v>
      </c>
      <c r="F643" s="237">
        <v>35617815.815935649</v>
      </c>
      <c r="G643" s="189">
        <v>0</v>
      </c>
      <c r="H643" s="189">
        <v>0</v>
      </c>
      <c r="I643" s="189">
        <v>0</v>
      </c>
      <c r="J643" s="189">
        <v>0</v>
      </c>
      <c r="K643" s="189">
        <v>13331647.35</v>
      </c>
      <c r="L643" s="189">
        <v>0</v>
      </c>
      <c r="M643" s="189">
        <v>0</v>
      </c>
      <c r="N643" s="189">
        <v>0</v>
      </c>
      <c r="O643" s="189">
        <v>0</v>
      </c>
      <c r="P643" s="264">
        <f t="shared" si="9"/>
        <v>13331647.35</v>
      </c>
    </row>
    <row r="644" spans="1:16" x14ac:dyDescent="0.25">
      <c r="A644" s="255" t="s">
        <v>51</v>
      </c>
      <c r="B644" s="258" t="s">
        <v>29</v>
      </c>
      <c r="C644" s="256">
        <v>27787</v>
      </c>
      <c r="D644" s="259" t="s">
        <v>628</v>
      </c>
      <c r="E644" s="237">
        <v>2166651698.1963902</v>
      </c>
      <c r="F644" s="237">
        <v>609237900.19382834</v>
      </c>
      <c r="G644" s="189">
        <v>0</v>
      </c>
      <c r="H644" s="189">
        <v>0</v>
      </c>
      <c r="I644" s="189">
        <v>0</v>
      </c>
      <c r="J644" s="189">
        <v>0</v>
      </c>
      <c r="K644" s="189">
        <v>519836516.94000006</v>
      </c>
      <c r="L644" s="189">
        <v>0</v>
      </c>
      <c r="M644" s="189">
        <v>121339.25</v>
      </c>
      <c r="N644" s="189">
        <v>0</v>
      </c>
      <c r="O644" s="189">
        <v>0</v>
      </c>
      <c r="P644" s="264">
        <f t="shared" si="9"/>
        <v>519957856.19000006</v>
      </c>
    </row>
    <row r="645" spans="1:16" x14ac:dyDescent="0.2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25">
      <c r="A646" s="255" t="s">
        <v>51</v>
      </c>
      <c r="B646" s="258" t="s">
        <v>29</v>
      </c>
      <c r="C646" s="256">
        <v>27810</v>
      </c>
      <c r="D646" s="257" t="s">
        <v>630</v>
      </c>
      <c r="E646" s="237">
        <v>199365577.88475376</v>
      </c>
      <c r="F646" s="237">
        <v>56060661.343970329</v>
      </c>
      <c r="G646" s="189">
        <v>0</v>
      </c>
      <c r="H646" s="189">
        <v>0</v>
      </c>
      <c r="I646" s="189">
        <v>0</v>
      </c>
      <c r="J646" s="189">
        <v>0</v>
      </c>
      <c r="K646" s="189">
        <v>1740540319.04</v>
      </c>
      <c r="L646" s="189">
        <v>0</v>
      </c>
      <c r="M646" s="189">
        <v>0</v>
      </c>
      <c r="N646" s="189">
        <v>0</v>
      </c>
      <c r="O646" s="189">
        <v>0</v>
      </c>
      <c r="P646" s="264">
        <f t="shared" si="9"/>
        <v>1740540319.04</v>
      </c>
    </row>
    <row r="647" spans="1:16" x14ac:dyDescent="0.25">
      <c r="A647" s="255" t="s">
        <v>51</v>
      </c>
      <c r="B647" s="258" t="s">
        <v>30</v>
      </c>
      <c r="C647" s="256">
        <v>41001</v>
      </c>
      <c r="D647" s="259" t="s">
        <v>631</v>
      </c>
      <c r="E647" s="237">
        <v>5997984.4978989307</v>
      </c>
      <c r="F647" s="237">
        <v>1664550.4057039132</v>
      </c>
      <c r="G647" s="189">
        <v>0</v>
      </c>
      <c r="H647" s="189">
        <v>0</v>
      </c>
      <c r="I647" s="189">
        <v>0</v>
      </c>
      <c r="J647" s="189">
        <v>0</v>
      </c>
      <c r="K647" s="189">
        <v>14087432.049999999</v>
      </c>
      <c r="L647" s="189">
        <v>0</v>
      </c>
      <c r="M647" s="189">
        <v>1275292</v>
      </c>
      <c r="N647" s="189">
        <v>0</v>
      </c>
      <c r="O647" s="189">
        <v>0</v>
      </c>
      <c r="P647" s="264">
        <f t="shared" si="9"/>
        <v>15362724.049999999</v>
      </c>
    </row>
    <row r="648" spans="1:16" x14ac:dyDescent="0.2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2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25">
      <c r="A650" s="255" t="s">
        <v>51</v>
      </c>
      <c r="B650" s="258" t="s">
        <v>30</v>
      </c>
      <c r="C650" s="256">
        <v>41016</v>
      </c>
      <c r="D650" s="259" t="s">
        <v>634</v>
      </c>
      <c r="E650" s="237">
        <v>15852361.753247235</v>
      </c>
      <c r="F650" s="237">
        <v>4399965.2633023467</v>
      </c>
      <c r="G650" s="189">
        <v>0</v>
      </c>
      <c r="H650" s="189">
        <v>0</v>
      </c>
      <c r="I650" s="189">
        <v>0</v>
      </c>
      <c r="J650" s="189">
        <v>0</v>
      </c>
      <c r="K650" s="189">
        <v>21210599.679999996</v>
      </c>
      <c r="L650" s="189">
        <v>0</v>
      </c>
      <c r="M650" s="189">
        <v>23810070.899999999</v>
      </c>
      <c r="N650" s="189">
        <v>0</v>
      </c>
      <c r="O650" s="189">
        <v>0</v>
      </c>
      <c r="P650" s="264">
        <f t="shared" si="9"/>
        <v>45020670.579999998</v>
      </c>
    </row>
    <row r="651" spans="1:16" x14ac:dyDescent="0.2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2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2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25">
      <c r="A654" s="221" t="s">
        <v>51</v>
      </c>
      <c r="B654" s="222" t="s">
        <v>30</v>
      </c>
      <c r="C654" s="186">
        <v>41132</v>
      </c>
      <c r="D654" s="187" t="s">
        <v>638</v>
      </c>
      <c r="E654" s="237">
        <v>1085884.6612859946</v>
      </c>
      <c r="F654" s="237">
        <v>301352.8551339907</v>
      </c>
      <c r="G654" s="189">
        <v>0</v>
      </c>
      <c r="H654" s="189">
        <v>0</v>
      </c>
      <c r="I654" s="189">
        <v>0</v>
      </c>
      <c r="J654" s="189">
        <v>0</v>
      </c>
      <c r="K654" s="189">
        <v>107433019.26999998</v>
      </c>
      <c r="L654" s="189">
        <v>0</v>
      </c>
      <c r="M654" s="189">
        <v>987808.54</v>
      </c>
      <c r="N654" s="189">
        <v>0</v>
      </c>
      <c r="O654" s="189">
        <v>0</v>
      </c>
      <c r="P654" s="189">
        <f t="shared" si="10"/>
        <v>108420827.80999999</v>
      </c>
    </row>
    <row r="655" spans="1:16" x14ac:dyDescent="0.2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2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25">
      <c r="A657" s="221" t="s">
        <v>51</v>
      </c>
      <c r="B657" s="222" t="s">
        <v>30</v>
      </c>
      <c r="C657" s="186">
        <v>41298</v>
      </c>
      <c r="D657" s="187" t="s">
        <v>641</v>
      </c>
      <c r="E657" s="237">
        <v>77018.307474558751</v>
      </c>
      <c r="F657" s="237">
        <v>21373.989045539169</v>
      </c>
      <c r="G657" s="189">
        <v>0</v>
      </c>
      <c r="H657" s="189">
        <v>0</v>
      </c>
      <c r="I657" s="189">
        <v>0</v>
      </c>
      <c r="J657" s="189">
        <v>0</v>
      </c>
      <c r="K657" s="189">
        <v>16291185.889999999</v>
      </c>
      <c r="L657" s="189">
        <v>0</v>
      </c>
      <c r="M657" s="189">
        <v>0</v>
      </c>
      <c r="N657" s="189">
        <v>0</v>
      </c>
      <c r="O657" s="189">
        <v>0</v>
      </c>
      <c r="P657" s="189">
        <f t="shared" si="10"/>
        <v>16291185.889999999</v>
      </c>
    </row>
    <row r="658" spans="1:16" x14ac:dyDescent="0.2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2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2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25">
      <c r="A661" s="255" t="s">
        <v>51</v>
      </c>
      <c r="B661" s="258" t="s">
        <v>30</v>
      </c>
      <c r="C661" s="256">
        <v>41357</v>
      </c>
      <c r="D661" s="259" t="s">
        <v>644</v>
      </c>
      <c r="E661" s="237">
        <v>1569.6991254631566</v>
      </c>
      <c r="F661" s="237">
        <v>435.62021826465934</v>
      </c>
      <c r="G661" s="189">
        <v>0</v>
      </c>
      <c r="H661" s="189">
        <v>0</v>
      </c>
      <c r="I661" s="189">
        <v>0</v>
      </c>
      <c r="J661" s="189">
        <v>0</v>
      </c>
      <c r="K661" s="189">
        <v>46733020.729999997</v>
      </c>
      <c r="L661" s="189">
        <v>0</v>
      </c>
      <c r="M661" s="189">
        <v>0</v>
      </c>
      <c r="N661" s="189">
        <v>0</v>
      </c>
      <c r="O661" s="189">
        <v>0</v>
      </c>
      <c r="P661" s="264">
        <f t="shared" si="10"/>
        <v>46733020.729999997</v>
      </c>
    </row>
    <row r="662" spans="1:16" x14ac:dyDescent="0.2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2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2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64953.25</v>
      </c>
      <c r="N664" s="189">
        <v>0</v>
      </c>
      <c r="O664" s="189">
        <v>0</v>
      </c>
      <c r="P664" s="264">
        <f t="shared" si="10"/>
        <v>64953.25</v>
      </c>
    </row>
    <row r="665" spans="1:16" x14ac:dyDescent="0.2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45041.5</v>
      </c>
      <c r="N665" s="189">
        <v>0</v>
      </c>
      <c r="O665" s="189">
        <v>0</v>
      </c>
      <c r="P665" s="264">
        <f t="shared" si="10"/>
        <v>45041.5</v>
      </c>
    </row>
    <row r="666" spans="1:16" x14ac:dyDescent="0.2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2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64077</v>
      </c>
      <c r="N667" s="189">
        <v>0</v>
      </c>
      <c r="O667" s="189">
        <v>0</v>
      </c>
      <c r="P667" s="264">
        <f t="shared" si="10"/>
        <v>64077</v>
      </c>
    </row>
    <row r="668" spans="1:16" x14ac:dyDescent="0.25">
      <c r="A668" s="255" t="s">
        <v>51</v>
      </c>
      <c r="B668" s="258" t="s">
        <v>30</v>
      </c>
      <c r="C668" s="256">
        <v>41524</v>
      </c>
      <c r="D668" s="259" t="s">
        <v>651</v>
      </c>
      <c r="E668" s="237">
        <v>12152627.081122553</v>
      </c>
      <c r="F668" s="237">
        <v>3383165.9323723097</v>
      </c>
      <c r="G668" s="189">
        <v>2687181.54</v>
      </c>
      <c r="H668" s="189">
        <v>0</v>
      </c>
      <c r="I668" s="189">
        <v>0</v>
      </c>
      <c r="J668" s="189">
        <v>0</v>
      </c>
      <c r="K668" s="189">
        <v>83303417.88000001</v>
      </c>
      <c r="L668" s="189">
        <v>0</v>
      </c>
      <c r="M668" s="189">
        <v>2220087.5</v>
      </c>
      <c r="N668" s="189">
        <v>0</v>
      </c>
      <c r="O668" s="189">
        <v>0</v>
      </c>
      <c r="P668" s="264">
        <f t="shared" si="10"/>
        <v>88210686.920000017</v>
      </c>
    </row>
    <row r="669" spans="1:16" x14ac:dyDescent="0.2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2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2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5459855.790000001</v>
      </c>
      <c r="N671" s="189">
        <v>0</v>
      </c>
      <c r="O671" s="189">
        <v>0</v>
      </c>
      <c r="P671" s="189">
        <f t="shared" si="10"/>
        <v>5459855.790000001</v>
      </c>
    </row>
    <row r="672" spans="1:16" x14ac:dyDescent="0.25">
      <c r="A672" s="221" t="s">
        <v>51</v>
      </c>
      <c r="B672" s="222" t="s">
        <v>30</v>
      </c>
      <c r="C672" s="186">
        <v>41615</v>
      </c>
      <c r="D672" s="187" t="s">
        <v>654</v>
      </c>
      <c r="E672" s="237">
        <v>378987497.4277395</v>
      </c>
      <c r="F672" s="237">
        <v>106548913.77383104</v>
      </c>
      <c r="G672" s="189">
        <v>0</v>
      </c>
      <c r="H672" s="189">
        <v>0</v>
      </c>
      <c r="I672" s="189">
        <v>0</v>
      </c>
      <c r="J672" s="189">
        <v>0</v>
      </c>
      <c r="K672" s="189">
        <v>97264594.409999996</v>
      </c>
      <c r="L672" s="189">
        <v>0</v>
      </c>
      <c r="M672" s="189">
        <v>4255248</v>
      </c>
      <c r="N672" s="189">
        <v>0</v>
      </c>
      <c r="O672" s="189">
        <v>0</v>
      </c>
      <c r="P672" s="189">
        <f t="shared" si="10"/>
        <v>101519842.41</v>
      </c>
    </row>
    <row r="673" spans="1:16" x14ac:dyDescent="0.2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2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25">
      <c r="A675" s="221" t="s">
        <v>51</v>
      </c>
      <c r="B675" s="222" t="s">
        <v>30</v>
      </c>
      <c r="C675" s="186">
        <v>41676</v>
      </c>
      <c r="D675" s="187" t="s">
        <v>327</v>
      </c>
      <c r="E675" s="237">
        <v>14621901.574484635</v>
      </c>
      <c r="F675" s="237">
        <v>4058674.0250277393</v>
      </c>
      <c r="G675" s="189">
        <v>2192152.13</v>
      </c>
      <c r="H675" s="189">
        <v>0</v>
      </c>
      <c r="I675" s="189">
        <v>0</v>
      </c>
      <c r="J675" s="189">
        <v>0</v>
      </c>
      <c r="K675" s="189">
        <v>0</v>
      </c>
      <c r="L675" s="189">
        <v>0</v>
      </c>
      <c r="M675" s="189">
        <v>4386407.4000000004</v>
      </c>
      <c r="N675" s="189">
        <v>0</v>
      </c>
      <c r="O675" s="189">
        <v>0</v>
      </c>
      <c r="P675" s="189">
        <f t="shared" si="10"/>
        <v>6578559.5300000003</v>
      </c>
    </row>
    <row r="676" spans="1:16" x14ac:dyDescent="0.2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25">
      <c r="A677" s="221" t="s">
        <v>51</v>
      </c>
      <c r="B677" s="222" t="s">
        <v>30</v>
      </c>
      <c r="C677" s="186">
        <v>41791</v>
      </c>
      <c r="D677" s="187" t="s">
        <v>658</v>
      </c>
      <c r="E677" s="237">
        <v>1613355.2745540834</v>
      </c>
      <c r="F677" s="237">
        <v>453652.34367280739</v>
      </c>
      <c r="G677" s="189">
        <v>0</v>
      </c>
      <c r="H677" s="189">
        <v>0</v>
      </c>
      <c r="I677" s="189">
        <v>0</v>
      </c>
      <c r="J677" s="189">
        <v>0</v>
      </c>
      <c r="K677" s="189">
        <v>22232651.18</v>
      </c>
      <c r="L677" s="189">
        <v>0</v>
      </c>
      <c r="M677" s="189">
        <v>0</v>
      </c>
      <c r="N677" s="189">
        <v>0</v>
      </c>
      <c r="O677" s="189">
        <v>0</v>
      </c>
      <c r="P677" s="189">
        <f t="shared" si="10"/>
        <v>22232651.18</v>
      </c>
    </row>
    <row r="678" spans="1:16" x14ac:dyDescent="0.25">
      <c r="A678" s="221" t="s">
        <v>51</v>
      </c>
      <c r="B678" s="222" t="s">
        <v>30</v>
      </c>
      <c r="C678" s="186">
        <v>41797</v>
      </c>
      <c r="D678" s="187" t="s">
        <v>659</v>
      </c>
      <c r="E678" s="237">
        <v>141828802.82473245</v>
      </c>
      <c r="F678" s="237">
        <v>39742769.046796173</v>
      </c>
      <c r="G678" s="189">
        <v>0</v>
      </c>
      <c r="H678" s="189">
        <v>0</v>
      </c>
      <c r="I678" s="189">
        <v>0</v>
      </c>
      <c r="J678" s="189">
        <v>0</v>
      </c>
      <c r="K678" s="189">
        <v>10830763.91</v>
      </c>
      <c r="L678" s="189">
        <v>0</v>
      </c>
      <c r="M678" s="189">
        <v>6633937.25</v>
      </c>
      <c r="N678" s="189">
        <v>0</v>
      </c>
      <c r="O678" s="189">
        <v>0</v>
      </c>
      <c r="P678" s="189">
        <f t="shared" si="10"/>
        <v>17464701.16</v>
      </c>
    </row>
    <row r="679" spans="1:16" x14ac:dyDescent="0.2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408759</v>
      </c>
      <c r="N679" s="189">
        <v>0</v>
      </c>
      <c r="O679" s="189">
        <v>0</v>
      </c>
      <c r="P679" s="189">
        <f t="shared" si="10"/>
        <v>408759</v>
      </c>
    </row>
    <row r="680" spans="1:16" x14ac:dyDescent="0.2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749344.7</v>
      </c>
      <c r="N680" s="189">
        <v>0</v>
      </c>
      <c r="O680" s="189">
        <v>0</v>
      </c>
      <c r="P680" s="189">
        <f t="shared" si="10"/>
        <v>749344.7</v>
      </c>
    </row>
    <row r="681" spans="1:16" x14ac:dyDescent="0.2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2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2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91459</v>
      </c>
      <c r="N683" s="189">
        <v>0</v>
      </c>
      <c r="O683" s="189">
        <v>0</v>
      </c>
      <c r="P683" s="264">
        <f t="shared" si="10"/>
        <v>9686670.0099999998</v>
      </c>
    </row>
    <row r="684" spans="1:16" x14ac:dyDescent="0.25">
      <c r="A684" s="255" t="s">
        <v>51</v>
      </c>
      <c r="B684" s="258" t="s">
        <v>31</v>
      </c>
      <c r="C684" s="256">
        <v>44001</v>
      </c>
      <c r="D684" s="259" t="s">
        <v>665</v>
      </c>
      <c r="E684" s="237">
        <v>61702973.664307907</v>
      </c>
      <c r="F684" s="237">
        <v>1115287.795342919</v>
      </c>
      <c r="G684" s="189">
        <v>3514581.49</v>
      </c>
      <c r="H684" s="189">
        <v>4934853.21</v>
      </c>
      <c r="I684" s="189">
        <v>0</v>
      </c>
      <c r="J684" s="189">
        <v>0</v>
      </c>
      <c r="K684" s="189">
        <v>0</v>
      </c>
      <c r="L684" s="189">
        <v>0</v>
      </c>
      <c r="M684" s="189">
        <v>102028</v>
      </c>
      <c r="N684" s="189">
        <v>0</v>
      </c>
      <c r="O684" s="189">
        <v>0</v>
      </c>
      <c r="P684" s="264">
        <f t="shared" si="10"/>
        <v>8551462.6999999993</v>
      </c>
    </row>
    <row r="685" spans="1:16" x14ac:dyDescent="0.25">
      <c r="A685" s="255" t="s">
        <v>51</v>
      </c>
      <c r="B685" s="258" t="s">
        <v>31</v>
      </c>
      <c r="C685" s="256">
        <v>44035</v>
      </c>
      <c r="D685" s="257" t="s">
        <v>389</v>
      </c>
      <c r="E685" s="237">
        <v>12357956555.163525</v>
      </c>
      <c r="F685" s="237">
        <v>13793444781.819172</v>
      </c>
      <c r="G685" s="189">
        <v>0</v>
      </c>
      <c r="H685" s="189">
        <v>4563362399.1800013</v>
      </c>
      <c r="I685" s="189">
        <v>0</v>
      </c>
      <c r="J685" s="189">
        <v>0</v>
      </c>
      <c r="K685" s="189">
        <v>0</v>
      </c>
      <c r="L685" s="189">
        <v>0</v>
      </c>
      <c r="M685" s="189">
        <v>4798986</v>
      </c>
      <c r="N685" s="189">
        <v>0</v>
      </c>
      <c r="O685" s="189">
        <v>0</v>
      </c>
      <c r="P685" s="264">
        <f t="shared" si="10"/>
        <v>4568161385.1800013</v>
      </c>
    </row>
    <row r="686" spans="1:16" x14ac:dyDescent="0.25">
      <c r="A686" s="255" t="s">
        <v>51</v>
      </c>
      <c r="B686" s="258" t="s">
        <v>31</v>
      </c>
      <c r="C686" s="256">
        <v>44078</v>
      </c>
      <c r="D686" s="259" t="s">
        <v>666</v>
      </c>
      <c r="E686" s="237">
        <v>14605220914.286215</v>
      </c>
      <c r="F686" s="237">
        <v>16327651225.28084</v>
      </c>
      <c r="G686" s="189">
        <v>0</v>
      </c>
      <c r="H686" s="189">
        <v>19005045511.709995</v>
      </c>
      <c r="I686" s="189">
        <v>0</v>
      </c>
      <c r="J686" s="189">
        <v>0</v>
      </c>
      <c r="K686" s="189">
        <v>0</v>
      </c>
      <c r="L686" s="189">
        <v>0</v>
      </c>
      <c r="M686" s="189">
        <v>79535.25</v>
      </c>
      <c r="N686" s="189">
        <v>0</v>
      </c>
      <c r="O686" s="189">
        <v>0</v>
      </c>
      <c r="P686" s="264">
        <f t="shared" si="10"/>
        <v>19005125046.959995</v>
      </c>
    </row>
    <row r="687" spans="1:16" x14ac:dyDescent="0.25">
      <c r="A687" s="255" t="s">
        <v>51</v>
      </c>
      <c r="B687" s="258" t="s">
        <v>31</v>
      </c>
      <c r="C687" s="256">
        <v>44090</v>
      </c>
      <c r="D687" s="259" t="s">
        <v>667</v>
      </c>
      <c r="E687" s="237">
        <v>3820208.0462659104</v>
      </c>
      <c r="F687" s="237">
        <v>942130.16360191745</v>
      </c>
      <c r="G687" s="189">
        <v>0</v>
      </c>
      <c r="H687" s="189">
        <v>0</v>
      </c>
      <c r="I687" s="189">
        <v>0</v>
      </c>
      <c r="J687" s="189">
        <v>0</v>
      </c>
      <c r="K687" s="189">
        <v>0</v>
      </c>
      <c r="L687" s="189">
        <v>0</v>
      </c>
      <c r="M687" s="189">
        <v>735076.25</v>
      </c>
      <c r="N687" s="189">
        <v>0</v>
      </c>
      <c r="O687" s="189">
        <v>0</v>
      </c>
      <c r="P687" s="264">
        <f t="shared" si="10"/>
        <v>735076.25</v>
      </c>
    </row>
    <row r="688" spans="1:16" x14ac:dyDescent="0.2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2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2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25">
      <c r="A691" s="221" t="s">
        <v>51</v>
      </c>
      <c r="B691" s="222" t="s">
        <v>31</v>
      </c>
      <c r="C691" s="186">
        <v>44378</v>
      </c>
      <c r="D691" s="187" t="s">
        <v>671</v>
      </c>
      <c r="E691" s="237">
        <v>3279586323.2474585</v>
      </c>
      <c r="F691" s="237">
        <v>3662542377.5255318</v>
      </c>
      <c r="G691" s="189">
        <v>0</v>
      </c>
      <c r="H691" s="189">
        <v>1336596976.1899996</v>
      </c>
      <c r="I691" s="189">
        <v>0</v>
      </c>
      <c r="J691" s="189">
        <v>0</v>
      </c>
      <c r="K691" s="189">
        <v>0</v>
      </c>
      <c r="L691" s="189">
        <v>0</v>
      </c>
      <c r="M691" s="189">
        <v>0</v>
      </c>
      <c r="N691" s="189">
        <v>0</v>
      </c>
      <c r="O691" s="189">
        <v>0</v>
      </c>
      <c r="P691" s="189">
        <f t="shared" si="10"/>
        <v>1336596976.1899996</v>
      </c>
    </row>
    <row r="692" spans="1:16" x14ac:dyDescent="0.2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25">
      <c r="A693" s="221" t="s">
        <v>51</v>
      </c>
      <c r="B693" s="222" t="s">
        <v>31</v>
      </c>
      <c r="C693" s="186">
        <v>44430</v>
      </c>
      <c r="D693" s="187" t="s">
        <v>673</v>
      </c>
      <c r="E693" s="237">
        <v>831470883.99237788</v>
      </c>
      <c r="F693" s="237">
        <v>928995948.67537212</v>
      </c>
      <c r="G693" s="189">
        <v>0</v>
      </c>
      <c r="H693" s="189">
        <v>269647493.06</v>
      </c>
      <c r="I693" s="189">
        <v>0</v>
      </c>
      <c r="J693" s="189">
        <v>0</v>
      </c>
      <c r="K693" s="189">
        <v>0</v>
      </c>
      <c r="L693" s="189">
        <v>0</v>
      </c>
      <c r="M693" s="189">
        <v>0</v>
      </c>
      <c r="N693" s="189">
        <v>0</v>
      </c>
      <c r="O693" s="189">
        <v>0</v>
      </c>
      <c r="P693" s="189">
        <f t="shared" si="10"/>
        <v>269647493.06</v>
      </c>
    </row>
    <row r="694" spans="1:16" x14ac:dyDescent="0.2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0</v>
      </c>
      <c r="O694" s="189">
        <v>0</v>
      </c>
      <c r="P694" s="189">
        <f t="shared" si="10"/>
        <v>356061.25</v>
      </c>
    </row>
    <row r="695" spans="1:16" x14ac:dyDescent="0.2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25">
      <c r="A696" s="221" t="s">
        <v>51</v>
      </c>
      <c r="B696" s="222" t="s">
        <v>31</v>
      </c>
      <c r="C696" s="186">
        <v>44847</v>
      </c>
      <c r="D696" s="187" t="s">
        <v>675</v>
      </c>
      <c r="E696" s="237">
        <v>7306379714.8105259</v>
      </c>
      <c r="F696" s="237">
        <v>444162.43132368324</v>
      </c>
      <c r="G696" s="189">
        <v>0</v>
      </c>
      <c r="H696" s="189">
        <v>3507733993.8200002</v>
      </c>
      <c r="I696" s="189">
        <v>0</v>
      </c>
      <c r="J696" s="189">
        <v>0</v>
      </c>
      <c r="K696" s="189">
        <v>0</v>
      </c>
      <c r="L696" s="189">
        <v>0</v>
      </c>
      <c r="M696" s="189">
        <v>0</v>
      </c>
      <c r="N696" s="189">
        <v>0</v>
      </c>
      <c r="O696" s="189">
        <v>1380338.5</v>
      </c>
      <c r="P696" s="189">
        <f t="shared" si="10"/>
        <v>3509114332.3200002</v>
      </c>
    </row>
    <row r="697" spans="1:16" x14ac:dyDescent="0.2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2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25">
      <c r="A699" s="221" t="s">
        <v>51</v>
      </c>
      <c r="B699" s="222" t="s">
        <v>32</v>
      </c>
      <c r="C699" s="186">
        <v>47001</v>
      </c>
      <c r="D699" s="187" t="s">
        <v>677</v>
      </c>
      <c r="E699" s="237">
        <v>510737916.95749223</v>
      </c>
      <c r="F699" s="237">
        <v>2922647.6761968005</v>
      </c>
      <c r="G699" s="189">
        <v>0</v>
      </c>
      <c r="H699" s="189">
        <v>13091562.6</v>
      </c>
      <c r="I699" s="189">
        <v>0</v>
      </c>
      <c r="J699" s="189">
        <v>0</v>
      </c>
      <c r="K699" s="189">
        <v>0</v>
      </c>
      <c r="L699" s="189">
        <v>0</v>
      </c>
      <c r="M699" s="189">
        <v>1860515.23</v>
      </c>
      <c r="N699" s="189">
        <v>0</v>
      </c>
      <c r="O699" s="189">
        <v>0</v>
      </c>
      <c r="P699" s="189">
        <f t="shared" si="10"/>
        <v>14952077.83</v>
      </c>
    </row>
    <row r="700" spans="1:16" x14ac:dyDescent="0.2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445818.25</v>
      </c>
      <c r="N700" s="189">
        <v>0</v>
      </c>
      <c r="O700" s="189">
        <v>0</v>
      </c>
      <c r="P700" s="189">
        <f t="shared" si="10"/>
        <v>445818.25</v>
      </c>
    </row>
    <row r="701" spans="1:16" x14ac:dyDescent="0.2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587674.75</v>
      </c>
      <c r="N701" s="189">
        <v>0</v>
      </c>
      <c r="O701" s="189">
        <v>0</v>
      </c>
      <c r="P701" s="264">
        <f t="shared" si="10"/>
        <v>587674.75</v>
      </c>
    </row>
    <row r="702" spans="1:16" x14ac:dyDescent="0.2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11000</v>
      </c>
      <c r="N702" s="189">
        <v>0</v>
      </c>
      <c r="O702" s="189">
        <v>0</v>
      </c>
      <c r="P702" s="264">
        <f t="shared" si="10"/>
        <v>11000</v>
      </c>
    </row>
    <row r="703" spans="1:16" x14ac:dyDescent="0.2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2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25">
      <c r="A705" s="255" t="s">
        <v>51</v>
      </c>
      <c r="B705" s="258" t="s">
        <v>32</v>
      </c>
      <c r="C705" s="256">
        <v>47189</v>
      </c>
      <c r="D705" s="259" t="s">
        <v>683</v>
      </c>
      <c r="E705" s="237">
        <v>19447693898.315754</v>
      </c>
      <c r="F705" s="237">
        <v>6935557.5302013746</v>
      </c>
      <c r="G705" s="189">
        <v>15917202.92</v>
      </c>
      <c r="H705" s="189">
        <v>15237763634.539993</v>
      </c>
      <c r="I705" s="189">
        <v>0</v>
      </c>
      <c r="J705" s="189">
        <v>0</v>
      </c>
      <c r="K705" s="189">
        <v>0</v>
      </c>
      <c r="L705" s="189">
        <v>0</v>
      </c>
      <c r="M705" s="189">
        <v>2701377.75</v>
      </c>
      <c r="N705" s="189">
        <v>0</v>
      </c>
      <c r="O705" s="189">
        <v>0</v>
      </c>
      <c r="P705" s="264">
        <f t="shared" si="10"/>
        <v>15256382215.209993</v>
      </c>
    </row>
    <row r="706" spans="1:16" x14ac:dyDescent="0.2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25">
      <c r="A707" s="255" t="s">
        <v>51</v>
      </c>
      <c r="B707" s="258" t="s">
        <v>32</v>
      </c>
      <c r="C707" s="256">
        <v>47245</v>
      </c>
      <c r="D707" s="259" t="s">
        <v>684</v>
      </c>
      <c r="E707" s="237">
        <v>6374301.2405380905</v>
      </c>
      <c r="F707" s="237">
        <v>1768985.1848955923</v>
      </c>
      <c r="G707" s="189">
        <v>0</v>
      </c>
      <c r="H707" s="189">
        <v>0</v>
      </c>
      <c r="I707" s="189">
        <v>0</v>
      </c>
      <c r="J707" s="189">
        <v>0</v>
      </c>
      <c r="K707" s="189">
        <v>0</v>
      </c>
      <c r="L707" s="189">
        <v>0</v>
      </c>
      <c r="M707" s="189">
        <v>867410</v>
      </c>
      <c r="N707" s="189">
        <v>0</v>
      </c>
      <c r="O707" s="189">
        <v>0</v>
      </c>
      <c r="P707" s="264">
        <f t="shared" si="10"/>
        <v>867410</v>
      </c>
    </row>
    <row r="708" spans="1:16" x14ac:dyDescent="0.2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2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2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2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2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2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2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2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2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2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25">
      <c r="A718" s="221" t="s">
        <v>51</v>
      </c>
      <c r="B718" s="222" t="s">
        <v>32</v>
      </c>
      <c r="C718" s="186">
        <v>47605</v>
      </c>
      <c r="D718" s="187" t="s">
        <v>695</v>
      </c>
      <c r="E718" s="237">
        <v>0</v>
      </c>
      <c r="F718" s="237">
        <v>0</v>
      </c>
      <c r="G718" s="189">
        <v>0</v>
      </c>
      <c r="H718" s="189">
        <v>0</v>
      </c>
      <c r="I718" s="189">
        <v>0</v>
      </c>
      <c r="J718" s="189">
        <v>0</v>
      </c>
      <c r="K718" s="189">
        <v>0</v>
      </c>
      <c r="L718" s="189">
        <v>0</v>
      </c>
      <c r="M718" s="189">
        <v>0</v>
      </c>
      <c r="N718" s="189">
        <v>0</v>
      </c>
      <c r="O718" s="189">
        <v>0</v>
      </c>
      <c r="P718" s="189">
        <f t="shared" si="11"/>
        <v>0</v>
      </c>
    </row>
    <row r="719" spans="1:16" x14ac:dyDescent="0.2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2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2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2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2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2760798.25</v>
      </c>
      <c r="N723" s="189">
        <v>0</v>
      </c>
      <c r="O723" s="189">
        <v>0</v>
      </c>
      <c r="P723" s="264">
        <f t="shared" si="11"/>
        <v>2760798.25</v>
      </c>
    </row>
    <row r="724" spans="1:16" x14ac:dyDescent="0.2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25">
      <c r="A725" s="255" t="s">
        <v>51</v>
      </c>
      <c r="B725" s="258" t="s">
        <v>32</v>
      </c>
      <c r="C725" s="256">
        <v>47745</v>
      </c>
      <c r="D725" s="259" t="s">
        <v>701</v>
      </c>
      <c r="E725" s="237">
        <v>0</v>
      </c>
      <c r="F725" s="237">
        <v>0</v>
      </c>
      <c r="G725" s="189">
        <v>0</v>
      </c>
      <c r="H725" s="189">
        <v>0</v>
      </c>
      <c r="I725" s="189">
        <v>0</v>
      </c>
      <c r="J725" s="189">
        <v>0</v>
      </c>
      <c r="K725" s="189">
        <v>0</v>
      </c>
      <c r="L725" s="189">
        <v>0</v>
      </c>
      <c r="M725" s="189">
        <v>0</v>
      </c>
      <c r="N725" s="189">
        <v>0</v>
      </c>
      <c r="O725" s="189">
        <v>0</v>
      </c>
      <c r="P725" s="264">
        <f t="shared" si="11"/>
        <v>0</v>
      </c>
    </row>
    <row r="726" spans="1:16" x14ac:dyDescent="0.2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2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2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25">
      <c r="A729" s="255" t="s">
        <v>51</v>
      </c>
      <c r="B729" s="258" t="s">
        <v>33</v>
      </c>
      <c r="C729" s="256">
        <v>50001</v>
      </c>
      <c r="D729" s="259" t="s">
        <v>705</v>
      </c>
      <c r="E729" s="237">
        <v>49992159.453614235</v>
      </c>
      <c r="F729" s="237">
        <v>0</v>
      </c>
      <c r="G729" s="189">
        <v>0</v>
      </c>
      <c r="H729" s="189">
        <v>0</v>
      </c>
      <c r="I729" s="189">
        <v>0</v>
      </c>
      <c r="J729" s="189">
        <v>0</v>
      </c>
      <c r="K729" s="189">
        <v>0</v>
      </c>
      <c r="L729" s="189">
        <v>0</v>
      </c>
      <c r="M729" s="189">
        <v>44403021.850000009</v>
      </c>
      <c r="N729" s="189">
        <v>0</v>
      </c>
      <c r="O729" s="189">
        <v>0</v>
      </c>
      <c r="P729" s="264">
        <f t="shared" si="11"/>
        <v>44403021.850000009</v>
      </c>
    </row>
    <row r="730" spans="1:16" x14ac:dyDescent="0.2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18159395.75</v>
      </c>
      <c r="N730" s="189">
        <v>0</v>
      </c>
      <c r="O730" s="189">
        <v>0</v>
      </c>
      <c r="P730" s="264">
        <f t="shared" si="11"/>
        <v>18159395.75</v>
      </c>
    </row>
    <row r="731" spans="1:16" x14ac:dyDescent="0.2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2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2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973950.75</v>
      </c>
      <c r="N733" s="189">
        <v>0</v>
      </c>
      <c r="O733" s="189">
        <v>0</v>
      </c>
      <c r="P733" s="189">
        <f t="shared" si="11"/>
        <v>973950.75</v>
      </c>
    </row>
    <row r="734" spans="1:16" x14ac:dyDescent="0.2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2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2314785.7599999998</v>
      </c>
      <c r="N735" s="189">
        <v>0</v>
      </c>
      <c r="O735" s="189">
        <v>0</v>
      </c>
      <c r="P735" s="189">
        <f t="shared" si="11"/>
        <v>2314785.7599999998</v>
      </c>
    </row>
    <row r="736" spans="1:16" x14ac:dyDescent="0.2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2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25">
      <c r="A738" s="221" t="s">
        <v>51</v>
      </c>
      <c r="B738" s="222" t="s">
        <v>33</v>
      </c>
      <c r="C738" s="186">
        <v>50270</v>
      </c>
      <c r="D738" s="187" t="s">
        <v>714</v>
      </c>
      <c r="E738" s="237">
        <v>7124201.3767921375</v>
      </c>
      <c r="F738" s="237">
        <v>1986398.0245522785</v>
      </c>
      <c r="G738" s="189">
        <v>3195132.0399999996</v>
      </c>
      <c r="H738" s="189">
        <v>0</v>
      </c>
      <c r="I738" s="189">
        <v>0</v>
      </c>
      <c r="J738" s="189">
        <v>0</v>
      </c>
      <c r="K738" s="189">
        <v>0</v>
      </c>
      <c r="L738" s="189">
        <v>0</v>
      </c>
      <c r="M738" s="189">
        <v>0</v>
      </c>
      <c r="N738" s="189">
        <v>0</v>
      </c>
      <c r="O738" s="189">
        <v>0</v>
      </c>
      <c r="P738" s="189">
        <f t="shared" si="11"/>
        <v>3195132.0399999996</v>
      </c>
    </row>
    <row r="739" spans="1:16" x14ac:dyDescent="0.2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1147975</v>
      </c>
      <c r="N739" s="189">
        <v>0</v>
      </c>
      <c r="O739" s="189">
        <v>0</v>
      </c>
      <c r="P739" s="189">
        <f t="shared" si="11"/>
        <v>1147975</v>
      </c>
    </row>
    <row r="740" spans="1:16" x14ac:dyDescent="0.2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2054725.75</v>
      </c>
      <c r="N740" s="189">
        <v>0</v>
      </c>
      <c r="O740" s="189">
        <v>0</v>
      </c>
      <c r="P740" s="189">
        <f t="shared" si="11"/>
        <v>2054725.75</v>
      </c>
    </row>
    <row r="741" spans="1:16" x14ac:dyDescent="0.2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3298600.25</v>
      </c>
      <c r="N741" s="189">
        <v>0</v>
      </c>
      <c r="O741" s="189">
        <v>0</v>
      </c>
      <c r="P741" s="264">
        <f t="shared" si="11"/>
        <v>3298600.25</v>
      </c>
    </row>
    <row r="742" spans="1:16" x14ac:dyDescent="0.2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2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2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2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2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2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2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2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2742730.25</v>
      </c>
      <c r="N749" s="189">
        <v>0</v>
      </c>
      <c r="O749" s="189">
        <v>0</v>
      </c>
      <c r="P749" s="264">
        <f t="shared" si="11"/>
        <v>2742730.25</v>
      </c>
    </row>
    <row r="750" spans="1:16" x14ac:dyDescent="0.2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2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2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3973994.5</v>
      </c>
      <c r="N752" s="189">
        <v>0</v>
      </c>
      <c r="O752" s="189">
        <v>0</v>
      </c>
      <c r="P752" s="189">
        <f t="shared" si="11"/>
        <v>3973994.5</v>
      </c>
    </row>
    <row r="753" spans="1:16" x14ac:dyDescent="0.2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261935.5</v>
      </c>
      <c r="N753" s="189">
        <v>0</v>
      </c>
      <c r="O753" s="189">
        <v>0</v>
      </c>
      <c r="P753" s="189">
        <f t="shared" si="11"/>
        <v>261935.5</v>
      </c>
    </row>
    <row r="754" spans="1:16" x14ac:dyDescent="0.2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2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2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2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2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2914934.57</v>
      </c>
      <c r="N758" s="189">
        <v>0</v>
      </c>
      <c r="O758" s="189">
        <v>0</v>
      </c>
      <c r="P758" s="189">
        <f t="shared" si="11"/>
        <v>2914934.57</v>
      </c>
    </row>
    <row r="759" spans="1:16" x14ac:dyDescent="0.2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2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2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25">
      <c r="A762" s="255" t="s">
        <v>51</v>
      </c>
      <c r="B762" s="258" t="s">
        <v>34</v>
      </c>
      <c r="C762" s="256">
        <v>52051</v>
      </c>
      <c r="D762" s="259" t="s">
        <v>733</v>
      </c>
      <c r="E762" s="237">
        <v>97906.750608930524</v>
      </c>
      <c r="F762" s="237">
        <v>27170.914080277318</v>
      </c>
      <c r="G762" s="189">
        <v>0</v>
      </c>
      <c r="H762" s="189">
        <v>0</v>
      </c>
      <c r="I762" s="189">
        <v>0</v>
      </c>
      <c r="J762" s="189">
        <v>0</v>
      </c>
      <c r="K762" s="189">
        <v>0</v>
      </c>
      <c r="L762" s="189">
        <v>0</v>
      </c>
      <c r="M762" s="189">
        <v>0</v>
      </c>
      <c r="N762" s="189">
        <v>0</v>
      </c>
      <c r="O762" s="189">
        <v>0</v>
      </c>
      <c r="P762" s="264">
        <f t="shared" si="11"/>
        <v>0</v>
      </c>
    </row>
    <row r="763" spans="1:16" x14ac:dyDescent="0.25">
      <c r="A763" s="255" t="s">
        <v>51</v>
      </c>
      <c r="B763" s="258" t="s">
        <v>34</v>
      </c>
      <c r="C763" s="256">
        <v>52079</v>
      </c>
      <c r="D763" s="259" t="s">
        <v>734</v>
      </c>
      <c r="E763" s="237">
        <v>2285676493.4784131</v>
      </c>
      <c r="F763" s="237">
        <v>642721462.76343751</v>
      </c>
      <c r="G763" s="189">
        <v>0</v>
      </c>
      <c r="H763" s="189">
        <v>0</v>
      </c>
      <c r="I763" s="189">
        <v>0</v>
      </c>
      <c r="J763" s="189">
        <v>0</v>
      </c>
      <c r="K763" s="189">
        <v>189549861.94</v>
      </c>
      <c r="L763" s="189">
        <v>0</v>
      </c>
      <c r="M763" s="189">
        <v>2395652.5</v>
      </c>
      <c r="N763" s="189">
        <v>0</v>
      </c>
      <c r="O763" s="189">
        <v>0</v>
      </c>
      <c r="P763" s="264">
        <f t="shared" si="11"/>
        <v>191945514.44</v>
      </c>
    </row>
    <row r="764" spans="1:16" x14ac:dyDescent="0.2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2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2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2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2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2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2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2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2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2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2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2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2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2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2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2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1991896.5</v>
      </c>
      <c r="N779" s="189">
        <v>0</v>
      </c>
      <c r="O779" s="189">
        <v>0</v>
      </c>
      <c r="P779" s="189">
        <f t="shared" si="11"/>
        <v>1991896.5</v>
      </c>
    </row>
    <row r="780" spans="1:16" x14ac:dyDescent="0.2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2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2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2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3829351.5</v>
      </c>
      <c r="N783" s="189">
        <v>0</v>
      </c>
      <c r="O783" s="189">
        <v>0</v>
      </c>
      <c r="P783" s="264">
        <f t="shared" si="12"/>
        <v>3829351.5</v>
      </c>
    </row>
    <row r="784" spans="1:16" x14ac:dyDescent="0.2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2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335570.75</v>
      </c>
      <c r="N785" s="189">
        <v>0</v>
      </c>
      <c r="O785" s="189">
        <v>0</v>
      </c>
      <c r="P785" s="264">
        <f t="shared" si="12"/>
        <v>335570.75</v>
      </c>
    </row>
    <row r="786" spans="1:16" x14ac:dyDescent="0.2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2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25">
      <c r="A788" s="255" t="s">
        <v>51</v>
      </c>
      <c r="B788" s="258" t="s">
        <v>34</v>
      </c>
      <c r="C788" s="256">
        <v>52385</v>
      </c>
      <c r="D788" s="259" t="s">
        <v>756</v>
      </c>
      <c r="E788" s="237">
        <v>275575371.80044174</v>
      </c>
      <c r="F788" s="237">
        <v>77490496.389370531</v>
      </c>
      <c r="G788" s="189">
        <v>0</v>
      </c>
      <c r="H788" s="189">
        <v>0</v>
      </c>
      <c r="I788" s="189">
        <v>0</v>
      </c>
      <c r="J788" s="189">
        <v>0</v>
      </c>
      <c r="K788" s="189">
        <v>46654940.960000001</v>
      </c>
      <c r="L788" s="189">
        <v>0</v>
      </c>
      <c r="M788" s="189">
        <v>0</v>
      </c>
      <c r="N788" s="189">
        <v>0</v>
      </c>
      <c r="O788" s="189">
        <v>0</v>
      </c>
      <c r="P788" s="264">
        <f t="shared" si="12"/>
        <v>46654940.960000001</v>
      </c>
    </row>
    <row r="789" spans="1:16" x14ac:dyDescent="0.2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2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2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2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25">
      <c r="A793" s="221" t="s">
        <v>51</v>
      </c>
      <c r="B793" s="222" t="s">
        <v>34</v>
      </c>
      <c r="C793" s="186">
        <v>52418</v>
      </c>
      <c r="D793" s="187" t="s">
        <v>760</v>
      </c>
      <c r="E793" s="237">
        <v>18183033.501822956</v>
      </c>
      <c r="F793" s="237">
        <v>5112978.9047703352</v>
      </c>
      <c r="G793" s="189">
        <v>0</v>
      </c>
      <c r="H793" s="189">
        <v>0</v>
      </c>
      <c r="I793" s="189">
        <v>0</v>
      </c>
      <c r="J793" s="189">
        <v>0</v>
      </c>
      <c r="K793" s="189">
        <v>7367708.5999999996</v>
      </c>
      <c r="L793" s="189">
        <v>0</v>
      </c>
      <c r="M793" s="189">
        <v>0</v>
      </c>
      <c r="N793" s="189">
        <v>0</v>
      </c>
      <c r="O793" s="189">
        <v>0</v>
      </c>
      <c r="P793" s="189">
        <f t="shared" si="12"/>
        <v>7367708.5999999996</v>
      </c>
    </row>
    <row r="794" spans="1:16" x14ac:dyDescent="0.2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2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2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2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2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2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2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2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2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28565.5</v>
      </c>
      <c r="N802" s="189">
        <v>0</v>
      </c>
      <c r="O802" s="189">
        <v>0</v>
      </c>
      <c r="P802" s="264">
        <f t="shared" si="12"/>
        <v>28565.5</v>
      </c>
    </row>
    <row r="803" spans="1:16" x14ac:dyDescent="0.2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2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2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199662.75</v>
      </c>
      <c r="N805" s="189">
        <v>0</v>
      </c>
      <c r="O805" s="189">
        <v>0</v>
      </c>
      <c r="P805" s="264">
        <f t="shared" si="12"/>
        <v>199662.75</v>
      </c>
    </row>
    <row r="806" spans="1:16" x14ac:dyDescent="0.2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25">
      <c r="A807" s="255" t="s">
        <v>51</v>
      </c>
      <c r="B807" s="258" t="s">
        <v>34</v>
      </c>
      <c r="C807" s="256">
        <v>52621</v>
      </c>
      <c r="D807" s="259" t="s">
        <v>771</v>
      </c>
      <c r="E807" s="237">
        <v>332876078.19140077</v>
      </c>
      <c r="F807" s="237">
        <v>93603185.098405123</v>
      </c>
      <c r="G807" s="189">
        <v>0</v>
      </c>
      <c r="H807" s="189">
        <v>0</v>
      </c>
      <c r="I807" s="189">
        <v>0</v>
      </c>
      <c r="J807" s="189">
        <v>0</v>
      </c>
      <c r="K807" s="189">
        <v>143412212.80000001</v>
      </c>
      <c r="L807" s="189">
        <v>0</v>
      </c>
      <c r="M807" s="189">
        <v>0</v>
      </c>
      <c r="N807" s="189">
        <v>0</v>
      </c>
      <c r="O807" s="189">
        <v>0</v>
      </c>
      <c r="P807" s="264">
        <f t="shared" si="12"/>
        <v>143412212.80000001</v>
      </c>
    </row>
    <row r="808" spans="1:16" x14ac:dyDescent="0.2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47387</v>
      </c>
      <c r="N808" s="189">
        <v>0</v>
      </c>
      <c r="O808" s="189">
        <v>0</v>
      </c>
      <c r="P808" s="264">
        <f t="shared" si="12"/>
        <v>47387</v>
      </c>
    </row>
    <row r="809" spans="1:16" x14ac:dyDescent="0.2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62691.25</v>
      </c>
      <c r="N809" s="189">
        <v>0</v>
      </c>
      <c r="O809" s="189">
        <v>0</v>
      </c>
      <c r="P809" s="264">
        <f t="shared" si="12"/>
        <v>62691.25</v>
      </c>
    </row>
    <row r="810" spans="1:16" x14ac:dyDescent="0.2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2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2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72080</v>
      </c>
      <c r="N812" s="189">
        <v>0</v>
      </c>
      <c r="O812" s="189">
        <v>0</v>
      </c>
      <c r="P812" s="189">
        <f t="shared" si="12"/>
        <v>72080</v>
      </c>
    </row>
    <row r="813" spans="1:16" x14ac:dyDescent="0.2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25">
      <c r="A814" s="221" t="s">
        <v>51</v>
      </c>
      <c r="B814" s="222" t="s">
        <v>34</v>
      </c>
      <c r="C814" s="186">
        <v>52696</v>
      </c>
      <c r="D814" s="187" t="s">
        <v>150</v>
      </c>
      <c r="E814" s="237">
        <v>1523305906.9357176</v>
      </c>
      <c r="F814" s="237">
        <v>428346445.14891231</v>
      </c>
      <c r="G814" s="189">
        <v>0</v>
      </c>
      <c r="H814" s="189">
        <v>0</v>
      </c>
      <c r="I814" s="189">
        <v>0</v>
      </c>
      <c r="J814" s="189">
        <v>0</v>
      </c>
      <c r="K814" s="189">
        <v>103064460.80000001</v>
      </c>
      <c r="L814" s="189">
        <v>0</v>
      </c>
      <c r="M814" s="189">
        <v>0</v>
      </c>
      <c r="N814" s="189">
        <v>0</v>
      </c>
      <c r="O814" s="189">
        <v>0</v>
      </c>
      <c r="P814" s="189">
        <f t="shared" si="12"/>
        <v>103064460.80000001</v>
      </c>
    </row>
    <row r="815" spans="1:16" x14ac:dyDescent="0.2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2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3667065.1500000004</v>
      </c>
      <c r="N816" s="189">
        <v>0</v>
      </c>
      <c r="O816" s="189">
        <v>0</v>
      </c>
      <c r="P816" s="189">
        <f t="shared" si="12"/>
        <v>3667065.1500000004</v>
      </c>
    </row>
    <row r="817" spans="1:16" x14ac:dyDescent="0.2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2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2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2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2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25">
      <c r="A822" s="255" t="s">
        <v>51</v>
      </c>
      <c r="B822" s="258" t="s">
        <v>35</v>
      </c>
      <c r="C822" s="256">
        <v>54001</v>
      </c>
      <c r="D822" s="259" t="s">
        <v>783</v>
      </c>
      <c r="E822" s="237">
        <v>277272379.25177032</v>
      </c>
      <c r="F822" s="237">
        <v>128724686.42794478</v>
      </c>
      <c r="G822" s="189">
        <v>0</v>
      </c>
      <c r="H822" s="189">
        <v>392343451.44</v>
      </c>
      <c r="I822" s="189">
        <v>0</v>
      </c>
      <c r="J822" s="189">
        <v>0</v>
      </c>
      <c r="K822" s="189">
        <v>0</v>
      </c>
      <c r="L822" s="189">
        <v>0</v>
      </c>
      <c r="M822" s="189">
        <v>15064724.35</v>
      </c>
      <c r="N822" s="189">
        <v>0</v>
      </c>
      <c r="O822" s="189">
        <v>0</v>
      </c>
      <c r="P822" s="264">
        <f t="shared" si="12"/>
        <v>407408175.79000002</v>
      </c>
    </row>
    <row r="823" spans="1:16" x14ac:dyDescent="0.2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574418</v>
      </c>
      <c r="N823" s="189">
        <v>0</v>
      </c>
      <c r="O823" s="189">
        <v>0</v>
      </c>
      <c r="P823" s="264">
        <f t="shared" si="12"/>
        <v>574418</v>
      </c>
    </row>
    <row r="824" spans="1:16" x14ac:dyDescent="0.25">
      <c r="A824" s="255" t="s">
        <v>51</v>
      </c>
      <c r="B824" s="258" t="s">
        <v>35</v>
      </c>
      <c r="C824" s="256">
        <v>54051</v>
      </c>
      <c r="D824" s="259" t="s">
        <v>785</v>
      </c>
      <c r="E824" s="237">
        <v>12222909.742958698</v>
      </c>
      <c r="F824" s="237">
        <v>5884202.419435801</v>
      </c>
      <c r="G824" s="189">
        <v>0</v>
      </c>
      <c r="H824" s="189">
        <v>38959319.649999999</v>
      </c>
      <c r="I824" s="189">
        <v>0</v>
      </c>
      <c r="J824" s="189">
        <v>0</v>
      </c>
      <c r="K824" s="189">
        <v>0</v>
      </c>
      <c r="L824" s="189">
        <v>0</v>
      </c>
      <c r="M824" s="189">
        <v>0</v>
      </c>
      <c r="N824" s="189">
        <v>0</v>
      </c>
      <c r="O824" s="189">
        <v>0</v>
      </c>
      <c r="P824" s="264">
        <f t="shared" si="12"/>
        <v>38959319.649999999</v>
      </c>
    </row>
    <row r="825" spans="1:16" x14ac:dyDescent="0.25">
      <c r="A825" s="255" t="s">
        <v>51</v>
      </c>
      <c r="B825" s="258" t="s">
        <v>35</v>
      </c>
      <c r="C825" s="256">
        <v>54099</v>
      </c>
      <c r="D825" s="259" t="s">
        <v>786</v>
      </c>
      <c r="E825" s="237">
        <v>174383243.09119853</v>
      </c>
      <c r="F825" s="237">
        <v>83732362.02491574</v>
      </c>
      <c r="G825" s="189">
        <v>0</v>
      </c>
      <c r="H825" s="189">
        <v>166809086.37</v>
      </c>
      <c r="I825" s="189">
        <v>0</v>
      </c>
      <c r="J825" s="189">
        <v>0</v>
      </c>
      <c r="K825" s="189">
        <v>0</v>
      </c>
      <c r="L825" s="189">
        <v>0</v>
      </c>
      <c r="M825" s="189">
        <v>1581994.6800000002</v>
      </c>
      <c r="N825" s="189">
        <v>0</v>
      </c>
      <c r="O825" s="189">
        <v>0</v>
      </c>
      <c r="P825" s="264">
        <f t="shared" si="12"/>
        <v>168391081.05000001</v>
      </c>
    </row>
    <row r="826" spans="1:16" x14ac:dyDescent="0.2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2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2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25">
      <c r="A829" s="255" t="s">
        <v>51</v>
      </c>
      <c r="B829" s="258" t="s">
        <v>35</v>
      </c>
      <c r="C829" s="256">
        <v>54172</v>
      </c>
      <c r="D829" s="259" t="s">
        <v>790</v>
      </c>
      <c r="E829" s="237">
        <v>15390067.089584544</v>
      </c>
      <c r="F829" s="237">
        <v>7397080.2362512695</v>
      </c>
      <c r="G829" s="189">
        <v>0</v>
      </c>
      <c r="H829" s="189">
        <v>11649810.799999999</v>
      </c>
      <c r="I829" s="189">
        <v>0</v>
      </c>
      <c r="J829" s="189">
        <v>0</v>
      </c>
      <c r="K829" s="189">
        <v>0</v>
      </c>
      <c r="L829" s="189">
        <v>0</v>
      </c>
      <c r="M829" s="189">
        <v>0</v>
      </c>
      <c r="N829" s="189">
        <v>0</v>
      </c>
      <c r="O829" s="189">
        <v>0</v>
      </c>
      <c r="P829" s="264">
        <f t="shared" si="12"/>
        <v>11649810.799999999</v>
      </c>
    </row>
    <row r="830" spans="1:16" x14ac:dyDescent="0.25">
      <c r="A830" s="255" t="s">
        <v>51</v>
      </c>
      <c r="B830" s="258" t="s">
        <v>35</v>
      </c>
      <c r="C830" s="256">
        <v>54174</v>
      </c>
      <c r="D830" s="259" t="s">
        <v>791</v>
      </c>
      <c r="E830" s="237">
        <v>1806419.292894853</v>
      </c>
      <c r="F830" s="237">
        <v>869624.09093225002</v>
      </c>
      <c r="G830" s="189">
        <v>0</v>
      </c>
      <c r="H830" s="189">
        <v>0</v>
      </c>
      <c r="I830" s="189">
        <v>0</v>
      </c>
      <c r="J830" s="189">
        <v>0</v>
      </c>
      <c r="K830" s="189">
        <v>0</v>
      </c>
      <c r="L830" s="189">
        <v>0</v>
      </c>
      <c r="M830" s="189">
        <v>635.75</v>
      </c>
      <c r="N830" s="189">
        <v>0</v>
      </c>
      <c r="O830" s="189">
        <v>0</v>
      </c>
      <c r="P830" s="264">
        <f t="shared" si="12"/>
        <v>635.75</v>
      </c>
    </row>
    <row r="831" spans="1:16" x14ac:dyDescent="0.2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2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25">
      <c r="A833" s="221" t="s">
        <v>51</v>
      </c>
      <c r="B833" s="222" t="s">
        <v>35</v>
      </c>
      <c r="C833" s="186">
        <v>54239</v>
      </c>
      <c r="D833" s="187" t="s">
        <v>794</v>
      </c>
      <c r="E833" s="237">
        <v>38568734.967991635</v>
      </c>
      <c r="F833" s="237">
        <v>18565812.512273084</v>
      </c>
      <c r="G833" s="189">
        <v>0</v>
      </c>
      <c r="H833" s="189">
        <v>80384862</v>
      </c>
      <c r="I833" s="189">
        <v>0</v>
      </c>
      <c r="J833" s="189">
        <v>0</v>
      </c>
      <c r="K833" s="189">
        <v>0</v>
      </c>
      <c r="L833" s="189">
        <v>0</v>
      </c>
      <c r="M833" s="189">
        <v>0</v>
      </c>
      <c r="N833" s="189">
        <v>0</v>
      </c>
      <c r="O833" s="189">
        <v>0</v>
      </c>
      <c r="P833" s="189">
        <f t="shared" si="12"/>
        <v>80384862</v>
      </c>
    </row>
    <row r="834" spans="1:16" x14ac:dyDescent="0.2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2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25">
      <c r="A836" s="221" t="s">
        <v>51</v>
      </c>
      <c r="B836" s="222" t="s">
        <v>35</v>
      </c>
      <c r="C836" s="186">
        <v>54261</v>
      </c>
      <c r="D836" s="187" t="s">
        <v>797</v>
      </c>
      <c r="E836" s="237">
        <v>108196687.21848114</v>
      </c>
      <c r="F836" s="237">
        <v>49585666.744007692</v>
      </c>
      <c r="G836" s="189">
        <v>0</v>
      </c>
      <c r="H836" s="189">
        <v>112811448.85000001</v>
      </c>
      <c r="I836" s="189">
        <v>0</v>
      </c>
      <c r="J836" s="189">
        <v>0</v>
      </c>
      <c r="K836" s="189">
        <v>0</v>
      </c>
      <c r="L836" s="189">
        <v>0</v>
      </c>
      <c r="M836" s="189">
        <v>4159092.0199999996</v>
      </c>
      <c r="N836" s="189">
        <v>0</v>
      </c>
      <c r="O836" s="189">
        <v>0</v>
      </c>
      <c r="P836" s="189">
        <f t="shared" si="12"/>
        <v>116970540.87</v>
      </c>
    </row>
    <row r="837" spans="1:16" x14ac:dyDescent="0.2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2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25">
      <c r="A839" s="221" t="s">
        <v>51</v>
      </c>
      <c r="B839" s="222" t="s">
        <v>35</v>
      </c>
      <c r="C839" s="186">
        <v>54347</v>
      </c>
      <c r="D839" s="187" t="s">
        <v>800</v>
      </c>
      <c r="E839" s="237">
        <v>9861344.0738131255</v>
      </c>
      <c r="F839" s="237">
        <v>4747326.6086618565</v>
      </c>
      <c r="G839" s="189">
        <v>0</v>
      </c>
      <c r="H839" s="189">
        <v>8562933.4100000001</v>
      </c>
      <c r="I839" s="189">
        <v>0</v>
      </c>
      <c r="J839" s="189">
        <v>0</v>
      </c>
      <c r="K839" s="189">
        <v>0</v>
      </c>
      <c r="L839" s="189">
        <v>0</v>
      </c>
      <c r="M839" s="189">
        <v>0</v>
      </c>
      <c r="N839" s="189">
        <v>0</v>
      </c>
      <c r="O839" s="189">
        <v>0</v>
      </c>
      <c r="P839" s="189">
        <f t="shared" si="12"/>
        <v>8562933.4100000001</v>
      </c>
    </row>
    <row r="840" spans="1:16" x14ac:dyDescent="0.25">
      <c r="A840" s="221" t="s">
        <v>51</v>
      </c>
      <c r="B840" s="222" t="s">
        <v>35</v>
      </c>
      <c r="C840" s="186">
        <v>54377</v>
      </c>
      <c r="D840" s="187" t="s">
        <v>801</v>
      </c>
      <c r="E840" s="237">
        <v>2476058.9968057545</v>
      </c>
      <c r="F840" s="237">
        <v>1179914.2321725553</v>
      </c>
      <c r="G840" s="189">
        <v>0</v>
      </c>
      <c r="H840" s="189">
        <v>514502.69999999995</v>
      </c>
      <c r="I840" s="189">
        <v>0</v>
      </c>
      <c r="J840" s="189">
        <v>0</v>
      </c>
      <c r="K840" s="189">
        <v>0</v>
      </c>
      <c r="L840" s="189">
        <v>0</v>
      </c>
      <c r="M840" s="189">
        <v>58164.75</v>
      </c>
      <c r="N840" s="189">
        <v>0</v>
      </c>
      <c r="O840" s="189">
        <v>0</v>
      </c>
      <c r="P840" s="189">
        <f t="shared" si="12"/>
        <v>572667.44999999995</v>
      </c>
    </row>
    <row r="841" spans="1:16" x14ac:dyDescent="0.2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160579.25</v>
      </c>
      <c r="N841" s="189">
        <v>0</v>
      </c>
      <c r="O841" s="189">
        <v>0</v>
      </c>
      <c r="P841" s="264">
        <f t="shared" si="12"/>
        <v>160579.25</v>
      </c>
    </row>
    <row r="842" spans="1:16" x14ac:dyDescent="0.2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25">
      <c r="A843" s="255" t="s">
        <v>51</v>
      </c>
      <c r="B843" s="258" t="s">
        <v>35</v>
      </c>
      <c r="C843" s="256">
        <v>54405</v>
      </c>
      <c r="D843" s="259" t="s">
        <v>804</v>
      </c>
      <c r="E843" s="237">
        <v>27563097.237698007</v>
      </c>
      <c r="F843" s="237">
        <v>7767005.2076059412</v>
      </c>
      <c r="G843" s="189">
        <v>7454487.0000000009</v>
      </c>
      <c r="H843" s="189">
        <v>0</v>
      </c>
      <c r="I843" s="189">
        <v>0</v>
      </c>
      <c r="J843" s="189">
        <v>0</v>
      </c>
      <c r="K843" s="189">
        <v>0</v>
      </c>
      <c r="L843" s="189">
        <v>0</v>
      </c>
      <c r="M843" s="189">
        <v>5753999.7000000002</v>
      </c>
      <c r="N843" s="189">
        <v>0</v>
      </c>
      <c r="O843" s="189">
        <v>0</v>
      </c>
      <c r="P843" s="264">
        <f t="shared" si="12"/>
        <v>13208486.700000001</v>
      </c>
    </row>
    <row r="844" spans="1:16" x14ac:dyDescent="0.2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2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2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835739.74</v>
      </c>
      <c r="N846" s="189">
        <v>0</v>
      </c>
      <c r="O846" s="189">
        <v>0</v>
      </c>
      <c r="P846" s="264">
        <f t="shared" si="13"/>
        <v>835739.74</v>
      </c>
    </row>
    <row r="847" spans="1:16" x14ac:dyDescent="0.2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25">
      <c r="A848" s="255" t="s">
        <v>51</v>
      </c>
      <c r="B848" s="258" t="s">
        <v>35</v>
      </c>
      <c r="C848" s="256">
        <v>54520</v>
      </c>
      <c r="D848" s="259" t="s">
        <v>809</v>
      </c>
      <c r="E848" s="237">
        <v>17881303.545877185</v>
      </c>
      <c r="F848" s="237">
        <v>8306189.9099547397</v>
      </c>
      <c r="G848" s="189">
        <v>0</v>
      </c>
      <c r="H848" s="189">
        <v>1175506.71</v>
      </c>
      <c r="I848" s="189">
        <v>0</v>
      </c>
      <c r="J848" s="189">
        <v>0</v>
      </c>
      <c r="K848" s="189">
        <v>0</v>
      </c>
      <c r="L848" s="189">
        <v>0</v>
      </c>
      <c r="M848" s="189">
        <v>9148202.25</v>
      </c>
      <c r="N848" s="189">
        <v>0</v>
      </c>
      <c r="O848" s="189">
        <v>0</v>
      </c>
      <c r="P848" s="264">
        <f t="shared" si="13"/>
        <v>10323708.960000001</v>
      </c>
    </row>
    <row r="849" spans="1:16" x14ac:dyDescent="0.2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2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25">
      <c r="A851" s="221" t="s">
        <v>51</v>
      </c>
      <c r="B851" s="222" t="s">
        <v>35</v>
      </c>
      <c r="C851" s="186">
        <v>54660</v>
      </c>
      <c r="D851" s="187" t="s">
        <v>812</v>
      </c>
      <c r="E851" s="237">
        <v>53442983.142640471</v>
      </c>
      <c r="F851" s="237">
        <v>25727861.64038799</v>
      </c>
      <c r="G851" s="189">
        <v>0</v>
      </c>
      <c r="H851" s="189">
        <v>62963751.390000001</v>
      </c>
      <c r="I851" s="189">
        <v>0</v>
      </c>
      <c r="J851" s="189">
        <v>0</v>
      </c>
      <c r="K851" s="189">
        <v>0</v>
      </c>
      <c r="L851" s="189">
        <v>0</v>
      </c>
      <c r="M851" s="189">
        <v>0</v>
      </c>
      <c r="N851" s="189">
        <v>0</v>
      </c>
      <c r="O851" s="189">
        <v>0</v>
      </c>
      <c r="P851" s="189">
        <f t="shared" si="13"/>
        <v>62963751.390000001</v>
      </c>
    </row>
    <row r="852" spans="1:16" x14ac:dyDescent="0.2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25">
      <c r="A853" s="221" t="s">
        <v>51</v>
      </c>
      <c r="B853" s="222" t="s">
        <v>35</v>
      </c>
      <c r="C853" s="186">
        <v>54673</v>
      </c>
      <c r="D853" s="187" t="s">
        <v>565</v>
      </c>
      <c r="E853" s="237">
        <v>112372111.34419182</v>
      </c>
      <c r="F853" s="237">
        <v>53489212.604651332</v>
      </c>
      <c r="G853" s="189">
        <v>0</v>
      </c>
      <c r="H853" s="189">
        <v>58716706.93</v>
      </c>
      <c r="I853" s="189">
        <v>0</v>
      </c>
      <c r="J853" s="189">
        <v>0</v>
      </c>
      <c r="K853" s="189">
        <v>0</v>
      </c>
      <c r="L853" s="189">
        <v>0</v>
      </c>
      <c r="M853" s="189">
        <v>5792001.79</v>
      </c>
      <c r="N853" s="189">
        <v>0</v>
      </c>
      <c r="O853" s="189">
        <v>0</v>
      </c>
      <c r="P853" s="189">
        <f t="shared" si="13"/>
        <v>64508708.719999999</v>
      </c>
    </row>
    <row r="854" spans="1:16" x14ac:dyDescent="0.25">
      <c r="A854" s="221" t="s">
        <v>51</v>
      </c>
      <c r="B854" s="222" t="s">
        <v>35</v>
      </c>
      <c r="C854" s="186">
        <v>54680</v>
      </c>
      <c r="D854" s="187" t="s">
        <v>814</v>
      </c>
      <c r="E854" s="237">
        <v>16051220.24424538</v>
      </c>
      <c r="F854" s="237">
        <v>7479263.2871618196</v>
      </c>
      <c r="G854" s="189">
        <v>0</v>
      </c>
      <c r="H854" s="189">
        <v>29163980.059999995</v>
      </c>
      <c r="I854" s="189">
        <v>0</v>
      </c>
      <c r="J854" s="189">
        <v>0</v>
      </c>
      <c r="K854" s="189">
        <v>0</v>
      </c>
      <c r="L854" s="189">
        <v>0</v>
      </c>
      <c r="M854" s="189">
        <v>100687</v>
      </c>
      <c r="N854" s="189">
        <v>0</v>
      </c>
      <c r="O854" s="189">
        <v>0</v>
      </c>
      <c r="P854" s="189">
        <f t="shared" si="13"/>
        <v>29264667.059999995</v>
      </c>
    </row>
    <row r="855" spans="1:16" x14ac:dyDescent="0.25">
      <c r="A855" s="221" t="s">
        <v>51</v>
      </c>
      <c r="B855" s="222" t="s">
        <v>35</v>
      </c>
      <c r="C855" s="186">
        <v>54720</v>
      </c>
      <c r="D855" s="187" t="s">
        <v>815</v>
      </c>
      <c r="E855" s="237">
        <v>268525435.22390115</v>
      </c>
      <c r="F855" s="237">
        <v>124657097.96408211</v>
      </c>
      <c r="G855" s="189">
        <v>182616.37</v>
      </c>
      <c r="H855" s="189">
        <v>30666640.749999993</v>
      </c>
      <c r="I855" s="189">
        <v>0</v>
      </c>
      <c r="J855" s="189">
        <v>0</v>
      </c>
      <c r="K855" s="189">
        <v>0</v>
      </c>
      <c r="L855" s="189">
        <v>0</v>
      </c>
      <c r="M855" s="189">
        <v>19168129.670000002</v>
      </c>
      <c r="N855" s="189">
        <v>0</v>
      </c>
      <c r="O855" s="189">
        <v>0</v>
      </c>
      <c r="P855" s="189">
        <f t="shared" si="13"/>
        <v>50017386.789999992</v>
      </c>
    </row>
    <row r="856" spans="1:16" x14ac:dyDescent="0.2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2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25">
      <c r="A858" s="221" t="s">
        <v>51</v>
      </c>
      <c r="B858" s="222" t="s">
        <v>35</v>
      </c>
      <c r="C858" s="186">
        <v>54810</v>
      </c>
      <c r="D858" s="187" t="s">
        <v>818</v>
      </c>
      <c r="E858" s="237">
        <v>5748527.0139451865</v>
      </c>
      <c r="F858" s="237">
        <v>2238493.9797525117</v>
      </c>
      <c r="G858" s="189">
        <v>0</v>
      </c>
      <c r="H858" s="189">
        <v>0</v>
      </c>
      <c r="I858" s="189">
        <v>0</v>
      </c>
      <c r="J858" s="189">
        <v>0</v>
      </c>
      <c r="K858" s="189">
        <v>0</v>
      </c>
      <c r="L858" s="189">
        <v>0</v>
      </c>
      <c r="M858" s="189">
        <v>2308466.5</v>
      </c>
      <c r="N858" s="189">
        <v>0</v>
      </c>
      <c r="O858" s="189">
        <v>0</v>
      </c>
      <c r="P858" s="189">
        <f t="shared" si="13"/>
        <v>2308466.5</v>
      </c>
    </row>
    <row r="859" spans="1:16" x14ac:dyDescent="0.25">
      <c r="A859" s="221" t="s">
        <v>51</v>
      </c>
      <c r="B859" s="222" t="s">
        <v>35</v>
      </c>
      <c r="C859" s="186">
        <v>54820</v>
      </c>
      <c r="D859" s="187" t="s">
        <v>161</v>
      </c>
      <c r="E859" s="237">
        <v>26941567.84413407</v>
      </c>
      <c r="F859" s="237">
        <v>12961297.372562394</v>
      </c>
      <c r="G859" s="189">
        <v>0</v>
      </c>
      <c r="H859" s="189">
        <v>41739339.75</v>
      </c>
      <c r="I859" s="189">
        <v>0</v>
      </c>
      <c r="J859" s="189">
        <v>0</v>
      </c>
      <c r="K859" s="189">
        <v>0</v>
      </c>
      <c r="L859" s="189">
        <v>0</v>
      </c>
      <c r="M859" s="189">
        <v>0</v>
      </c>
      <c r="N859" s="189">
        <v>0</v>
      </c>
      <c r="O859" s="189">
        <v>0</v>
      </c>
      <c r="P859" s="189">
        <f t="shared" si="13"/>
        <v>41739339.75</v>
      </c>
    </row>
    <row r="860" spans="1:16" x14ac:dyDescent="0.2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2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4680028.3100000005</v>
      </c>
      <c r="N861" s="189">
        <v>0</v>
      </c>
      <c r="O861" s="189">
        <v>0</v>
      </c>
      <c r="P861" s="264">
        <f t="shared" si="13"/>
        <v>4680028.3100000005</v>
      </c>
    </row>
    <row r="862" spans="1:16" x14ac:dyDescent="0.2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2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2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2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2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2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9279.5</v>
      </c>
      <c r="N867" s="189">
        <v>0</v>
      </c>
      <c r="O867" s="189">
        <v>0</v>
      </c>
      <c r="P867" s="264">
        <f t="shared" si="13"/>
        <v>9279.5</v>
      </c>
    </row>
    <row r="868" spans="1:16" x14ac:dyDescent="0.2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2757683</v>
      </c>
      <c r="N868" s="189">
        <v>0</v>
      </c>
      <c r="O868" s="189">
        <v>0</v>
      </c>
      <c r="P868" s="264">
        <f t="shared" si="13"/>
        <v>2757683</v>
      </c>
    </row>
    <row r="869" spans="1:16" x14ac:dyDescent="0.2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607339.56999999995</v>
      </c>
      <c r="N869" s="189">
        <v>0</v>
      </c>
      <c r="O869" s="189">
        <v>0</v>
      </c>
      <c r="P869" s="264">
        <f t="shared" si="13"/>
        <v>607339.56999999995</v>
      </c>
    </row>
    <row r="870" spans="1:16" x14ac:dyDescent="0.2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2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2195724.75</v>
      </c>
      <c r="N871" s="189">
        <v>0</v>
      </c>
      <c r="O871" s="189">
        <v>0</v>
      </c>
      <c r="P871" s="189">
        <f t="shared" si="13"/>
        <v>2195724.75</v>
      </c>
    </row>
    <row r="872" spans="1:16" x14ac:dyDescent="0.2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2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2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17450373.199999999</v>
      </c>
      <c r="N874" s="189">
        <v>0</v>
      </c>
      <c r="O874" s="189">
        <v>0</v>
      </c>
      <c r="P874" s="189">
        <f t="shared" si="13"/>
        <v>17450373.199999999</v>
      </c>
    </row>
    <row r="875" spans="1:16" x14ac:dyDescent="0.2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53817.25</v>
      </c>
      <c r="N875" s="189">
        <v>0</v>
      </c>
      <c r="O875" s="189">
        <v>0</v>
      </c>
      <c r="P875" s="189">
        <f t="shared" si="13"/>
        <v>53817.25</v>
      </c>
    </row>
    <row r="876" spans="1:16" x14ac:dyDescent="0.2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1103895.25</v>
      </c>
      <c r="N876" s="189">
        <v>0</v>
      </c>
      <c r="O876" s="189">
        <v>0</v>
      </c>
      <c r="P876" s="189">
        <f t="shared" si="13"/>
        <v>1103895.25</v>
      </c>
    </row>
    <row r="877" spans="1:16" x14ac:dyDescent="0.2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2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2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2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2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345557.25</v>
      </c>
      <c r="N881" s="189">
        <v>0</v>
      </c>
      <c r="O881" s="189">
        <v>0</v>
      </c>
      <c r="P881" s="264">
        <f t="shared" si="13"/>
        <v>345557.25</v>
      </c>
    </row>
    <row r="882" spans="1:16" x14ac:dyDescent="0.2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2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2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25">
      <c r="A885" s="255" t="s">
        <v>51</v>
      </c>
      <c r="B885" s="258" t="s">
        <v>37</v>
      </c>
      <c r="C885" s="256">
        <v>66594</v>
      </c>
      <c r="D885" s="259" t="s">
        <v>840</v>
      </c>
      <c r="E885" s="237">
        <v>279875546.90684867</v>
      </c>
      <c r="F885" s="237">
        <v>78696501.822125956</v>
      </c>
      <c r="G885" s="189">
        <v>0</v>
      </c>
      <c r="H885" s="189">
        <v>0</v>
      </c>
      <c r="I885" s="189">
        <v>0</v>
      </c>
      <c r="J885" s="189">
        <v>0</v>
      </c>
      <c r="K885" s="189">
        <v>137886590.65000001</v>
      </c>
      <c r="L885" s="189">
        <v>0</v>
      </c>
      <c r="M885" s="189">
        <v>654886.71</v>
      </c>
      <c r="N885" s="189">
        <v>0</v>
      </c>
      <c r="O885" s="189">
        <v>0</v>
      </c>
      <c r="P885" s="264">
        <f t="shared" si="13"/>
        <v>138541477.36000001</v>
      </c>
    </row>
    <row r="886" spans="1:16" x14ac:dyDescent="0.25">
      <c r="A886" s="255" t="s">
        <v>51</v>
      </c>
      <c r="B886" s="258" t="s">
        <v>37</v>
      </c>
      <c r="C886" s="256">
        <v>66682</v>
      </c>
      <c r="D886" s="259" t="s">
        <v>841</v>
      </c>
      <c r="E886" s="237">
        <v>20983586.77796758</v>
      </c>
      <c r="F886" s="237">
        <v>5899116.2872130377</v>
      </c>
      <c r="G886" s="189">
        <v>0</v>
      </c>
      <c r="H886" s="189">
        <v>0</v>
      </c>
      <c r="I886" s="189">
        <v>0</v>
      </c>
      <c r="J886" s="189">
        <v>0</v>
      </c>
      <c r="K886" s="189">
        <v>129927265.57999998</v>
      </c>
      <c r="L886" s="189">
        <v>0</v>
      </c>
      <c r="M886" s="189">
        <v>375876.25</v>
      </c>
      <c r="N886" s="189">
        <v>0</v>
      </c>
      <c r="O886" s="189">
        <v>0</v>
      </c>
      <c r="P886" s="264">
        <f t="shared" si="13"/>
        <v>130303141.82999998</v>
      </c>
    </row>
    <row r="887" spans="1:16" x14ac:dyDescent="0.2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2127429.75</v>
      </c>
      <c r="N887" s="189">
        <v>0</v>
      </c>
      <c r="O887" s="189">
        <v>0</v>
      </c>
      <c r="P887" s="264">
        <f t="shared" si="13"/>
        <v>2127429.75</v>
      </c>
    </row>
    <row r="888" spans="1:16" x14ac:dyDescent="0.25">
      <c r="A888" s="255" t="s">
        <v>51</v>
      </c>
      <c r="B888" s="258" t="s">
        <v>38</v>
      </c>
      <c r="C888" s="256">
        <v>68001</v>
      </c>
      <c r="D888" s="259" t="s">
        <v>843</v>
      </c>
      <c r="E888" s="237">
        <v>9912549.3945910931</v>
      </c>
      <c r="F888" s="237">
        <v>2761052.0861444883</v>
      </c>
      <c r="G888" s="189">
        <v>591868.77</v>
      </c>
      <c r="H888" s="189">
        <v>0</v>
      </c>
      <c r="I888" s="189">
        <v>0</v>
      </c>
      <c r="J888" s="189">
        <v>0</v>
      </c>
      <c r="K888" s="189">
        <v>0</v>
      </c>
      <c r="L888" s="189">
        <v>0</v>
      </c>
      <c r="M888" s="189">
        <v>632268.25</v>
      </c>
      <c r="N888" s="189">
        <v>0</v>
      </c>
      <c r="O888" s="189">
        <v>0</v>
      </c>
      <c r="P888" s="264">
        <f t="shared" si="13"/>
        <v>1224137.02</v>
      </c>
    </row>
    <row r="889" spans="1:16" x14ac:dyDescent="0.2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2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2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14008846.75</v>
      </c>
      <c r="N891" s="189">
        <v>0</v>
      </c>
      <c r="O891" s="189">
        <v>0</v>
      </c>
      <c r="P891" s="189">
        <f t="shared" si="13"/>
        <v>14008846.75</v>
      </c>
    </row>
    <row r="892" spans="1:16" x14ac:dyDescent="0.2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25">
      <c r="A893" s="221" t="s">
        <v>51</v>
      </c>
      <c r="B893" s="222" t="s">
        <v>38</v>
      </c>
      <c r="C893" s="186">
        <v>68079</v>
      </c>
      <c r="D893" s="187" t="s">
        <v>846</v>
      </c>
      <c r="E893" s="237">
        <v>286385.34716082626</v>
      </c>
      <c r="F893" s="237">
        <v>79683.354962385711</v>
      </c>
      <c r="G893" s="189">
        <v>172667.47</v>
      </c>
      <c r="H893" s="189">
        <v>0</v>
      </c>
      <c r="I893" s="189">
        <v>0</v>
      </c>
      <c r="J893" s="189">
        <v>0</v>
      </c>
      <c r="K893" s="189">
        <v>0</v>
      </c>
      <c r="L893" s="189">
        <v>0</v>
      </c>
      <c r="M893" s="189">
        <v>311687.88</v>
      </c>
      <c r="N893" s="189">
        <v>0</v>
      </c>
      <c r="O893" s="189">
        <v>0</v>
      </c>
      <c r="P893" s="189">
        <f t="shared" si="13"/>
        <v>484355.35</v>
      </c>
    </row>
    <row r="894" spans="1:16" x14ac:dyDescent="0.2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10172149.58</v>
      </c>
      <c r="N894" s="189">
        <v>0</v>
      </c>
      <c r="O894" s="189">
        <v>0</v>
      </c>
      <c r="P894" s="189">
        <f t="shared" si="13"/>
        <v>10172149.58</v>
      </c>
    </row>
    <row r="895" spans="1:16" x14ac:dyDescent="0.2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2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0</v>
      </c>
      <c r="N896" s="189">
        <v>0</v>
      </c>
      <c r="O896" s="189">
        <v>0</v>
      </c>
      <c r="P896" s="189">
        <f t="shared" si="13"/>
        <v>0</v>
      </c>
    </row>
    <row r="897" spans="1:16" x14ac:dyDescent="0.2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2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2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6278.75</v>
      </c>
      <c r="P899" s="189">
        <f t="shared" si="13"/>
        <v>55600.229999999996</v>
      </c>
    </row>
    <row r="900" spans="1:16" x14ac:dyDescent="0.2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2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2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2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1660078.75</v>
      </c>
      <c r="N903" s="189">
        <v>0</v>
      </c>
      <c r="O903" s="189">
        <v>0</v>
      </c>
      <c r="P903" s="264">
        <f t="shared" si="13"/>
        <v>1660078.75</v>
      </c>
    </row>
    <row r="904" spans="1:16" x14ac:dyDescent="0.2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2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2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2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1427319</v>
      </c>
      <c r="N907" s="189">
        <v>0</v>
      </c>
      <c r="O907" s="189">
        <v>0</v>
      </c>
      <c r="P907" s="264">
        <f t="shared" si="13"/>
        <v>1427319</v>
      </c>
    </row>
    <row r="908" spans="1:16" x14ac:dyDescent="0.2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2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2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916921.25</v>
      </c>
      <c r="N910" s="189">
        <v>0</v>
      </c>
      <c r="O910" s="189">
        <v>0</v>
      </c>
      <c r="P910" s="264">
        <f t="shared" si="14"/>
        <v>916921.25</v>
      </c>
    </row>
    <row r="911" spans="1:16" x14ac:dyDescent="0.2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42989.5</v>
      </c>
      <c r="N911" s="189">
        <v>0</v>
      </c>
      <c r="O911" s="189">
        <v>0</v>
      </c>
      <c r="P911" s="189">
        <f t="shared" si="14"/>
        <v>42989.5</v>
      </c>
    </row>
    <row r="912" spans="1:16" x14ac:dyDescent="0.25">
      <c r="A912" s="221" t="s">
        <v>51</v>
      </c>
      <c r="B912" s="222" t="s">
        <v>38</v>
      </c>
      <c r="C912" s="186">
        <v>68229</v>
      </c>
      <c r="D912" s="187" t="s">
        <v>861</v>
      </c>
      <c r="E912" s="237">
        <v>14615672.941454496</v>
      </c>
      <c r="F912" s="237">
        <v>4075412.0160299297</v>
      </c>
      <c r="G912" s="189">
        <v>3791472.78</v>
      </c>
      <c r="H912" s="189">
        <v>0</v>
      </c>
      <c r="I912" s="189">
        <v>0</v>
      </c>
      <c r="J912" s="189">
        <v>0</v>
      </c>
      <c r="K912" s="189">
        <v>0</v>
      </c>
      <c r="L912" s="189">
        <v>0</v>
      </c>
      <c r="M912" s="189">
        <v>0</v>
      </c>
      <c r="N912" s="189">
        <v>0</v>
      </c>
      <c r="O912" s="189">
        <v>0</v>
      </c>
      <c r="P912" s="189">
        <f t="shared" si="14"/>
        <v>3791472.78</v>
      </c>
    </row>
    <row r="913" spans="1:16" x14ac:dyDescent="0.25">
      <c r="A913" s="221" t="s">
        <v>51</v>
      </c>
      <c r="B913" s="222" t="s">
        <v>38</v>
      </c>
      <c r="C913" s="186">
        <v>68235</v>
      </c>
      <c r="D913" s="187" t="s">
        <v>862</v>
      </c>
      <c r="E913" s="237">
        <v>34246593.686260402</v>
      </c>
      <c r="F913" s="237">
        <v>16486572.646273132</v>
      </c>
      <c r="G913" s="189">
        <v>0</v>
      </c>
      <c r="H913" s="189">
        <v>13418862.850000001</v>
      </c>
      <c r="I913" s="189">
        <v>0</v>
      </c>
      <c r="J913" s="189">
        <v>0</v>
      </c>
      <c r="K913" s="189">
        <v>0</v>
      </c>
      <c r="L913" s="189">
        <v>0</v>
      </c>
      <c r="M913" s="189">
        <v>0</v>
      </c>
      <c r="N913" s="189">
        <v>0</v>
      </c>
      <c r="O913" s="189">
        <v>0</v>
      </c>
      <c r="P913" s="189">
        <f t="shared" si="14"/>
        <v>13418862.850000001</v>
      </c>
    </row>
    <row r="914" spans="1:16" x14ac:dyDescent="0.2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2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2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2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25">
      <c r="A918" s="221" t="s">
        <v>51</v>
      </c>
      <c r="B918" s="222" t="s">
        <v>38</v>
      </c>
      <c r="C918" s="186">
        <v>68266</v>
      </c>
      <c r="D918" s="187" t="s">
        <v>866</v>
      </c>
      <c r="E918" s="237">
        <v>13114018.625570487</v>
      </c>
      <c r="F918" s="237">
        <v>5821727.5831782389</v>
      </c>
      <c r="G918" s="189">
        <v>0</v>
      </c>
      <c r="H918" s="189">
        <v>8052058.7200000007</v>
      </c>
      <c r="I918" s="189">
        <v>0</v>
      </c>
      <c r="J918" s="189">
        <v>0</v>
      </c>
      <c r="K918" s="189">
        <v>0</v>
      </c>
      <c r="L918" s="189">
        <v>0</v>
      </c>
      <c r="M918" s="189">
        <v>0</v>
      </c>
      <c r="N918" s="189">
        <v>0</v>
      </c>
      <c r="O918" s="189">
        <v>0</v>
      </c>
      <c r="P918" s="189">
        <f t="shared" si="14"/>
        <v>8052058.7200000007</v>
      </c>
    </row>
    <row r="919" spans="1:16" x14ac:dyDescent="0.2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2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2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2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61620.820000000007</v>
      </c>
      <c r="N922" s="189">
        <v>0</v>
      </c>
      <c r="O922" s="189">
        <v>0</v>
      </c>
      <c r="P922" s="264">
        <f t="shared" si="14"/>
        <v>61620.820000000007</v>
      </c>
    </row>
    <row r="923" spans="1:16" x14ac:dyDescent="0.2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5516159.1200000001</v>
      </c>
      <c r="N923" s="189">
        <v>0</v>
      </c>
      <c r="O923" s="189">
        <v>0</v>
      </c>
      <c r="P923" s="264">
        <f t="shared" si="14"/>
        <v>5516159.1200000001</v>
      </c>
    </row>
    <row r="924" spans="1:16" x14ac:dyDescent="0.2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2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2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2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2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2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2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2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25">
      <c r="A932" s="221" t="s">
        <v>51</v>
      </c>
      <c r="B932" s="222" t="s">
        <v>38</v>
      </c>
      <c r="C932" s="186">
        <v>68377</v>
      </c>
      <c r="D932" s="187" t="s">
        <v>879</v>
      </c>
      <c r="E932" s="237">
        <v>4584.3164817181705</v>
      </c>
      <c r="F932" s="237">
        <v>1272.2316741885818</v>
      </c>
      <c r="G932" s="189">
        <v>76884.22</v>
      </c>
      <c r="H932" s="189">
        <v>0</v>
      </c>
      <c r="I932" s="189">
        <v>0</v>
      </c>
      <c r="J932" s="189">
        <v>0</v>
      </c>
      <c r="K932" s="189">
        <v>0</v>
      </c>
      <c r="L932" s="189">
        <v>0</v>
      </c>
      <c r="M932" s="189">
        <v>442977.5</v>
      </c>
      <c r="N932" s="189">
        <v>0</v>
      </c>
      <c r="O932" s="189">
        <v>0</v>
      </c>
      <c r="P932" s="189">
        <f t="shared" si="14"/>
        <v>519861.72</v>
      </c>
    </row>
    <row r="933" spans="1:16" x14ac:dyDescent="0.25">
      <c r="A933" s="221" t="s">
        <v>51</v>
      </c>
      <c r="B933" s="222" t="s">
        <v>38</v>
      </c>
      <c r="C933" s="186">
        <v>68385</v>
      </c>
      <c r="D933" s="187" t="s">
        <v>880</v>
      </c>
      <c r="E933" s="237">
        <v>75276340.69227688</v>
      </c>
      <c r="F933" s="237">
        <v>35228482.269138314</v>
      </c>
      <c r="G933" s="189">
        <v>0</v>
      </c>
      <c r="H933" s="189">
        <v>75532804.170000002</v>
      </c>
      <c r="I933" s="189">
        <v>0</v>
      </c>
      <c r="J933" s="189">
        <v>0</v>
      </c>
      <c r="K933" s="189">
        <v>0</v>
      </c>
      <c r="L933" s="189">
        <v>0</v>
      </c>
      <c r="M933" s="189">
        <v>130893</v>
      </c>
      <c r="N933" s="189">
        <v>0</v>
      </c>
      <c r="O933" s="189">
        <v>0</v>
      </c>
      <c r="P933" s="189">
        <f t="shared" si="14"/>
        <v>75663697.170000002</v>
      </c>
    </row>
    <row r="934" spans="1:16" x14ac:dyDescent="0.2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2345528</v>
      </c>
      <c r="N934" s="189">
        <v>0</v>
      </c>
      <c r="O934" s="189">
        <v>0</v>
      </c>
      <c r="P934" s="189">
        <f t="shared" si="14"/>
        <v>2345528</v>
      </c>
    </row>
    <row r="935" spans="1:16" x14ac:dyDescent="0.2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2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476077.11</v>
      </c>
      <c r="N936" s="189">
        <v>0</v>
      </c>
      <c r="O936" s="189">
        <v>55763005.099999994</v>
      </c>
      <c r="P936" s="189">
        <f t="shared" si="14"/>
        <v>56239082.209999993</v>
      </c>
    </row>
    <row r="937" spans="1:16" x14ac:dyDescent="0.2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25">
      <c r="A938" s="221" t="s">
        <v>51</v>
      </c>
      <c r="B938" s="222" t="s">
        <v>38</v>
      </c>
      <c r="C938" s="186">
        <v>68432</v>
      </c>
      <c r="D938" s="187" t="s">
        <v>884</v>
      </c>
      <c r="E938" s="237">
        <v>1504597.2716359636</v>
      </c>
      <c r="F938" s="237">
        <v>417553.26306694397</v>
      </c>
      <c r="G938" s="189">
        <v>584.4</v>
      </c>
      <c r="H938" s="189">
        <v>0</v>
      </c>
      <c r="I938" s="189">
        <v>0</v>
      </c>
      <c r="J938" s="189">
        <v>0</v>
      </c>
      <c r="K938" s="189">
        <v>0</v>
      </c>
      <c r="L938" s="189">
        <v>0</v>
      </c>
      <c r="M938" s="189">
        <v>218894</v>
      </c>
      <c r="N938" s="189">
        <v>0</v>
      </c>
      <c r="O938" s="189">
        <v>0</v>
      </c>
      <c r="P938" s="189">
        <f t="shared" si="14"/>
        <v>219478.39999999999</v>
      </c>
    </row>
    <row r="939" spans="1:16" x14ac:dyDescent="0.25">
      <c r="A939" s="221" t="s">
        <v>51</v>
      </c>
      <c r="B939" s="222" t="s">
        <v>38</v>
      </c>
      <c r="C939" s="186">
        <v>68444</v>
      </c>
      <c r="D939" s="187" t="s">
        <v>885</v>
      </c>
      <c r="E939" s="237">
        <v>832939.57851727051</v>
      </c>
      <c r="F939" s="237">
        <v>231155.96811452979</v>
      </c>
      <c r="G939" s="189">
        <v>0</v>
      </c>
      <c r="H939" s="189">
        <v>0</v>
      </c>
      <c r="I939" s="189">
        <v>0</v>
      </c>
      <c r="J939" s="189">
        <v>0</v>
      </c>
      <c r="K939" s="189">
        <v>238755.89</v>
      </c>
      <c r="L939" s="189">
        <v>0</v>
      </c>
      <c r="M939" s="189">
        <v>0</v>
      </c>
      <c r="N939" s="189">
        <v>0</v>
      </c>
      <c r="O939" s="189">
        <v>0</v>
      </c>
      <c r="P939" s="189">
        <f t="shared" si="14"/>
        <v>238755.89</v>
      </c>
    </row>
    <row r="940" spans="1:16" x14ac:dyDescent="0.2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165142.5</v>
      </c>
      <c r="N940" s="189">
        <v>0</v>
      </c>
      <c r="O940" s="189">
        <v>0</v>
      </c>
      <c r="P940" s="189">
        <f t="shared" si="14"/>
        <v>165142.5</v>
      </c>
    </row>
    <row r="941" spans="1:16" x14ac:dyDescent="0.2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2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25">
      <c r="A943" s="255" t="s">
        <v>51</v>
      </c>
      <c r="B943" s="258" t="s">
        <v>38</v>
      </c>
      <c r="C943" s="256">
        <v>68500</v>
      </c>
      <c r="D943" s="259" t="s">
        <v>889</v>
      </c>
      <c r="E943" s="237">
        <v>844482.7072178839</v>
      </c>
      <c r="F943" s="237">
        <v>235256.9920005278</v>
      </c>
      <c r="G943" s="189">
        <v>0</v>
      </c>
      <c r="H943" s="189">
        <v>0</v>
      </c>
      <c r="I943" s="189">
        <v>0</v>
      </c>
      <c r="J943" s="189">
        <v>0</v>
      </c>
      <c r="K943" s="189">
        <v>0</v>
      </c>
      <c r="L943" s="189">
        <v>0</v>
      </c>
      <c r="M943" s="189">
        <v>14206.95</v>
      </c>
      <c r="N943" s="189">
        <v>0</v>
      </c>
      <c r="O943" s="189">
        <v>0</v>
      </c>
      <c r="P943" s="264">
        <f t="shared" si="14"/>
        <v>14206.95</v>
      </c>
    </row>
    <row r="944" spans="1:16" x14ac:dyDescent="0.2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2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2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2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2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4676513</v>
      </c>
      <c r="N948" s="189">
        <v>0</v>
      </c>
      <c r="O948" s="189">
        <v>0</v>
      </c>
      <c r="P948" s="264">
        <f t="shared" si="14"/>
        <v>4676513</v>
      </c>
    </row>
    <row r="949" spans="1:16" x14ac:dyDescent="0.25">
      <c r="A949" s="255" t="s">
        <v>51</v>
      </c>
      <c r="B949" s="258" t="s">
        <v>38</v>
      </c>
      <c r="C949" s="256">
        <v>68549</v>
      </c>
      <c r="D949" s="259" t="s">
        <v>895</v>
      </c>
      <c r="E949" s="237">
        <v>3735924.9807362594</v>
      </c>
      <c r="F949" s="237">
        <v>1041726.6133277821</v>
      </c>
      <c r="G949" s="189">
        <v>2311631.13</v>
      </c>
      <c r="H949" s="189">
        <v>0</v>
      </c>
      <c r="I949" s="189">
        <v>0</v>
      </c>
      <c r="J949" s="189">
        <v>0</v>
      </c>
      <c r="K949" s="189">
        <v>0</v>
      </c>
      <c r="L949" s="189">
        <v>0</v>
      </c>
      <c r="M949" s="189">
        <v>0</v>
      </c>
      <c r="N949" s="189">
        <v>0</v>
      </c>
      <c r="O949" s="189">
        <v>0</v>
      </c>
      <c r="P949" s="264">
        <f t="shared" si="14"/>
        <v>2311631.13</v>
      </c>
    </row>
    <row r="950" spans="1:16" x14ac:dyDescent="0.2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2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2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25">
      <c r="A953" s="221" t="s">
        <v>51</v>
      </c>
      <c r="B953" s="222" t="s">
        <v>38</v>
      </c>
      <c r="C953" s="186">
        <v>68615</v>
      </c>
      <c r="D953" s="187" t="s">
        <v>134</v>
      </c>
      <c r="E953" s="237">
        <v>63813940.197381802</v>
      </c>
      <c r="F953" s="237">
        <v>17937541.764063813</v>
      </c>
      <c r="G953" s="189">
        <v>3123.82</v>
      </c>
      <c r="H953" s="189">
        <v>0</v>
      </c>
      <c r="I953" s="189">
        <v>0</v>
      </c>
      <c r="J953" s="189">
        <v>0</v>
      </c>
      <c r="K953" s="189">
        <v>0</v>
      </c>
      <c r="L953" s="189">
        <v>0</v>
      </c>
      <c r="M953" s="189">
        <v>510375</v>
      </c>
      <c r="N953" s="189">
        <v>0</v>
      </c>
      <c r="O953" s="189">
        <v>0</v>
      </c>
      <c r="P953" s="189">
        <f t="shared" si="14"/>
        <v>513498.82</v>
      </c>
    </row>
    <row r="954" spans="1:16" x14ac:dyDescent="0.2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214575</v>
      </c>
      <c r="N954" s="189">
        <v>0</v>
      </c>
      <c r="O954" s="189">
        <v>0</v>
      </c>
      <c r="P954" s="189">
        <f t="shared" si="14"/>
        <v>214575</v>
      </c>
    </row>
    <row r="955" spans="1:16" x14ac:dyDescent="0.2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2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2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6512821.0799999991</v>
      </c>
      <c r="N957" s="189">
        <v>0</v>
      </c>
      <c r="O957" s="189">
        <v>0</v>
      </c>
      <c r="P957" s="189">
        <f t="shared" si="14"/>
        <v>6512821.0799999991</v>
      </c>
    </row>
    <row r="958" spans="1:16" x14ac:dyDescent="0.2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2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25">
      <c r="A960" s="221" t="s">
        <v>51</v>
      </c>
      <c r="B960" s="222" t="s">
        <v>38</v>
      </c>
      <c r="C960" s="186">
        <v>68686</v>
      </c>
      <c r="D960" s="187" t="s">
        <v>905</v>
      </c>
      <c r="E960" s="237">
        <v>2187639.1585890939</v>
      </c>
      <c r="F960" s="237">
        <v>1053146.2557217986</v>
      </c>
      <c r="G960" s="189">
        <v>0</v>
      </c>
      <c r="H960" s="189">
        <v>724013.44</v>
      </c>
      <c r="I960" s="189">
        <v>0</v>
      </c>
      <c r="J960" s="189">
        <v>0</v>
      </c>
      <c r="K960" s="189">
        <v>0</v>
      </c>
      <c r="L960" s="189">
        <v>0</v>
      </c>
      <c r="M960" s="189">
        <v>0</v>
      </c>
      <c r="N960" s="189">
        <v>0</v>
      </c>
      <c r="O960" s="189">
        <v>0</v>
      </c>
      <c r="P960" s="189">
        <f t="shared" si="14"/>
        <v>724013.44</v>
      </c>
    </row>
    <row r="961" spans="1:16" x14ac:dyDescent="0.2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25632</v>
      </c>
      <c r="N961" s="189">
        <v>0</v>
      </c>
      <c r="O961" s="189">
        <v>0</v>
      </c>
      <c r="P961" s="264">
        <f t="shared" si="14"/>
        <v>25632</v>
      </c>
    </row>
    <row r="962" spans="1:16" x14ac:dyDescent="0.2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2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2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2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2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25">
      <c r="A967" s="255" t="s">
        <v>51</v>
      </c>
      <c r="B967" s="258" t="s">
        <v>38</v>
      </c>
      <c r="C967" s="256">
        <v>68773</v>
      </c>
      <c r="D967" s="259" t="s">
        <v>39</v>
      </c>
      <c r="E967" s="237">
        <v>40596.963706763883</v>
      </c>
      <c r="F967" s="237">
        <v>11278.544394814053</v>
      </c>
      <c r="G967" s="189">
        <v>0</v>
      </c>
      <c r="H967" s="189">
        <v>0</v>
      </c>
      <c r="I967" s="189">
        <v>0</v>
      </c>
      <c r="J967" s="189">
        <v>0</v>
      </c>
      <c r="K967" s="189">
        <v>0</v>
      </c>
      <c r="L967" s="189">
        <v>0</v>
      </c>
      <c r="M967" s="189">
        <v>484852.75</v>
      </c>
      <c r="N967" s="189">
        <v>0</v>
      </c>
      <c r="O967" s="189">
        <v>0</v>
      </c>
      <c r="P967" s="264">
        <f t="shared" si="14"/>
        <v>484852.75</v>
      </c>
    </row>
    <row r="968" spans="1:16" x14ac:dyDescent="0.25">
      <c r="A968" s="255" t="s">
        <v>51</v>
      </c>
      <c r="B968" s="258" t="s">
        <v>38</v>
      </c>
      <c r="C968" s="256">
        <v>68780</v>
      </c>
      <c r="D968" s="259" t="s">
        <v>911</v>
      </c>
      <c r="E968" s="237">
        <v>0</v>
      </c>
      <c r="F968" s="237">
        <v>0</v>
      </c>
      <c r="G968" s="189">
        <v>0</v>
      </c>
      <c r="H968" s="189">
        <v>0</v>
      </c>
      <c r="I968" s="189">
        <v>0</v>
      </c>
      <c r="J968" s="189">
        <v>0</v>
      </c>
      <c r="K968" s="189">
        <v>6306313.2599999998</v>
      </c>
      <c r="L968" s="189">
        <v>0</v>
      </c>
      <c r="M968" s="189">
        <v>0</v>
      </c>
      <c r="N968" s="189">
        <v>0</v>
      </c>
      <c r="O968" s="189">
        <v>0</v>
      </c>
      <c r="P968" s="264">
        <f t="shared" si="14"/>
        <v>6306313.2599999998</v>
      </c>
    </row>
    <row r="969" spans="1:16" x14ac:dyDescent="0.2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2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2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25">
      <c r="A972" s="221" t="s">
        <v>51</v>
      </c>
      <c r="B972" s="222" t="s">
        <v>38</v>
      </c>
      <c r="C972" s="186">
        <v>68867</v>
      </c>
      <c r="D972" s="187" t="s">
        <v>915</v>
      </c>
      <c r="E972" s="237">
        <v>167270669.64067474</v>
      </c>
      <c r="F972" s="237">
        <v>47035724.336152442</v>
      </c>
      <c r="G972" s="189">
        <v>0</v>
      </c>
      <c r="H972" s="189">
        <v>0</v>
      </c>
      <c r="I972" s="189">
        <v>0</v>
      </c>
      <c r="J972" s="189">
        <v>0</v>
      </c>
      <c r="K972" s="189">
        <v>66058082.240000002</v>
      </c>
      <c r="L972" s="189">
        <v>0</v>
      </c>
      <c r="M972" s="189">
        <v>0</v>
      </c>
      <c r="N972" s="189">
        <v>0</v>
      </c>
      <c r="O972" s="189">
        <v>0</v>
      </c>
      <c r="P972" s="189">
        <f t="shared" ref="P972:P1035" si="15">SUM(G972:O972)</f>
        <v>66058082.240000002</v>
      </c>
    </row>
    <row r="973" spans="1:16" x14ac:dyDescent="0.2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173417.25</v>
      </c>
      <c r="N973" s="189">
        <v>0</v>
      </c>
      <c r="O973" s="189">
        <v>55473002.280000001</v>
      </c>
      <c r="P973" s="189">
        <f t="shared" si="15"/>
        <v>55646419.530000001</v>
      </c>
    </row>
    <row r="974" spans="1:16" x14ac:dyDescent="0.2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68766899.530000001</v>
      </c>
      <c r="P974" s="189">
        <f t="shared" si="15"/>
        <v>68766899.530000001</v>
      </c>
    </row>
    <row r="975" spans="1:16" x14ac:dyDescent="0.2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1579677.64</v>
      </c>
      <c r="N975" s="189">
        <v>0</v>
      </c>
      <c r="O975" s="189">
        <v>0</v>
      </c>
      <c r="P975" s="189">
        <f t="shared" si="15"/>
        <v>1579677.64</v>
      </c>
    </row>
    <row r="976" spans="1:16" x14ac:dyDescent="0.2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2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2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2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2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2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2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2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2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2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2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2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2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2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2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2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2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2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2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2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185320.25</v>
      </c>
      <c r="N995" s="189">
        <v>0</v>
      </c>
      <c r="O995" s="189">
        <v>0</v>
      </c>
      <c r="P995" s="189">
        <f t="shared" si="15"/>
        <v>185320.25</v>
      </c>
    </row>
    <row r="996" spans="1:16" x14ac:dyDescent="0.2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2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25">
      <c r="A998" s="221" t="s">
        <v>51</v>
      </c>
      <c r="B998" s="222" t="s">
        <v>39</v>
      </c>
      <c r="C998" s="186">
        <v>70771</v>
      </c>
      <c r="D998" s="187" t="s">
        <v>39</v>
      </c>
      <c r="E998" s="237">
        <v>0</v>
      </c>
      <c r="F998" s="237">
        <v>0</v>
      </c>
      <c r="G998" s="189">
        <v>0</v>
      </c>
      <c r="H998" s="189">
        <v>0</v>
      </c>
      <c r="I998" s="189">
        <v>0</v>
      </c>
      <c r="J998" s="189">
        <v>0</v>
      </c>
      <c r="K998" s="189">
        <v>200763618.43000001</v>
      </c>
      <c r="L998" s="189">
        <v>0</v>
      </c>
      <c r="M998" s="189">
        <v>0</v>
      </c>
      <c r="N998" s="189">
        <v>0</v>
      </c>
      <c r="O998" s="189">
        <v>0</v>
      </c>
      <c r="P998" s="189">
        <f t="shared" si="15"/>
        <v>200763618.43000001</v>
      </c>
    </row>
    <row r="999" spans="1:16" x14ac:dyDescent="0.25">
      <c r="A999" s="221" t="s">
        <v>51</v>
      </c>
      <c r="B999" s="222" t="s">
        <v>39</v>
      </c>
      <c r="C999" s="186">
        <v>70820</v>
      </c>
      <c r="D999" s="187" t="s">
        <v>937</v>
      </c>
      <c r="E999" s="237">
        <v>5397788.4201707728</v>
      </c>
      <c r="F999" s="237">
        <v>1497985.0161077466</v>
      </c>
      <c r="G999" s="189">
        <v>0</v>
      </c>
      <c r="H999" s="189">
        <v>0</v>
      </c>
      <c r="I999" s="189">
        <v>0</v>
      </c>
      <c r="J999" s="189">
        <v>0</v>
      </c>
      <c r="K999" s="189">
        <v>0</v>
      </c>
      <c r="L999" s="189">
        <v>0</v>
      </c>
      <c r="M999" s="189">
        <v>7573399</v>
      </c>
      <c r="N999" s="189">
        <v>0</v>
      </c>
      <c r="O999" s="189">
        <v>0</v>
      </c>
      <c r="P999" s="189">
        <f t="shared" si="15"/>
        <v>7573399</v>
      </c>
    </row>
    <row r="1000" spans="1:16" x14ac:dyDescent="0.25">
      <c r="A1000" s="221" t="s">
        <v>51</v>
      </c>
      <c r="B1000" s="222" t="s">
        <v>39</v>
      </c>
      <c r="C1000" s="186">
        <v>70823</v>
      </c>
      <c r="D1000" s="187" t="s">
        <v>938</v>
      </c>
      <c r="E1000" s="237">
        <v>58125467.014996618</v>
      </c>
      <c r="F1000" s="237">
        <v>16187220.831428505</v>
      </c>
      <c r="G1000" s="189">
        <v>18083407.780000001</v>
      </c>
      <c r="H1000" s="189">
        <v>0</v>
      </c>
      <c r="I1000" s="189">
        <v>0</v>
      </c>
      <c r="J1000" s="189">
        <v>0</v>
      </c>
      <c r="K1000" s="189">
        <v>0</v>
      </c>
      <c r="L1000" s="189">
        <v>0</v>
      </c>
      <c r="M1000" s="189">
        <v>8791295.2300000004</v>
      </c>
      <c r="N1000" s="189">
        <v>0</v>
      </c>
      <c r="O1000" s="189">
        <v>0</v>
      </c>
      <c r="P1000" s="189">
        <f t="shared" si="15"/>
        <v>26874703.010000002</v>
      </c>
    </row>
    <row r="1001" spans="1:16" x14ac:dyDescent="0.2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25155233.560000002</v>
      </c>
      <c r="N1001" s="189">
        <v>0</v>
      </c>
      <c r="O1001" s="189">
        <v>0</v>
      </c>
      <c r="P1001" s="264">
        <f t="shared" si="15"/>
        <v>25155233.560000002</v>
      </c>
    </row>
    <row r="1002" spans="1:16" x14ac:dyDescent="0.2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2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2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118335.82</v>
      </c>
      <c r="N1004" s="189">
        <v>0</v>
      </c>
      <c r="O1004" s="189">
        <v>0</v>
      </c>
      <c r="P1004" s="264">
        <f t="shared" si="15"/>
        <v>118335.82</v>
      </c>
    </row>
    <row r="1005" spans="1:16" x14ac:dyDescent="0.25">
      <c r="A1005" s="255" t="s">
        <v>51</v>
      </c>
      <c r="B1005" s="258" t="s">
        <v>40</v>
      </c>
      <c r="C1005" s="256">
        <v>73043</v>
      </c>
      <c r="D1005" s="259" t="s">
        <v>943</v>
      </c>
      <c r="E1005" s="237">
        <v>0</v>
      </c>
      <c r="F1005" s="237">
        <v>0</v>
      </c>
      <c r="G1005" s="189">
        <v>0</v>
      </c>
      <c r="H1005" s="189">
        <v>0</v>
      </c>
      <c r="I1005" s="189">
        <v>0</v>
      </c>
      <c r="J1005" s="189">
        <v>0</v>
      </c>
      <c r="K1005" s="189">
        <v>77206128.640000001</v>
      </c>
      <c r="L1005" s="189">
        <v>0</v>
      </c>
      <c r="M1005" s="189">
        <v>0</v>
      </c>
      <c r="N1005" s="189">
        <v>0</v>
      </c>
      <c r="O1005" s="189">
        <v>0</v>
      </c>
      <c r="P1005" s="264">
        <f t="shared" si="15"/>
        <v>77206128.640000001</v>
      </c>
    </row>
    <row r="1006" spans="1:16" x14ac:dyDescent="0.2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25">
      <c r="A1007" s="255" t="s">
        <v>51</v>
      </c>
      <c r="B1007" s="258" t="s">
        <v>40</v>
      </c>
      <c r="C1007" s="256">
        <v>73067</v>
      </c>
      <c r="D1007" s="259" t="s">
        <v>945</v>
      </c>
      <c r="E1007" s="237">
        <v>553041535.58146191</v>
      </c>
      <c r="F1007" s="237">
        <v>155509926.06459707</v>
      </c>
      <c r="G1007" s="189">
        <v>0</v>
      </c>
      <c r="H1007" s="189">
        <v>0</v>
      </c>
      <c r="I1007" s="189">
        <v>0</v>
      </c>
      <c r="J1007" s="189">
        <v>0</v>
      </c>
      <c r="K1007" s="189">
        <v>88773472.520000011</v>
      </c>
      <c r="L1007" s="189">
        <v>0</v>
      </c>
      <c r="M1007" s="189">
        <v>0</v>
      </c>
      <c r="N1007" s="189">
        <v>0</v>
      </c>
      <c r="O1007" s="189">
        <v>0</v>
      </c>
      <c r="P1007" s="264">
        <f t="shared" si="15"/>
        <v>88773472.520000011</v>
      </c>
    </row>
    <row r="1008" spans="1:16" x14ac:dyDescent="0.2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2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2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25">
      <c r="A1011" s="221" t="s">
        <v>51</v>
      </c>
      <c r="B1011" s="222" t="s">
        <v>40</v>
      </c>
      <c r="C1011" s="186">
        <v>73168</v>
      </c>
      <c r="D1011" s="187" t="s">
        <v>949</v>
      </c>
      <c r="E1011" s="237">
        <v>92638889.840964556</v>
      </c>
      <c r="F1011" s="237">
        <v>26038351.03219226</v>
      </c>
      <c r="G1011" s="189">
        <v>0</v>
      </c>
      <c r="H1011" s="189">
        <v>0</v>
      </c>
      <c r="I1011" s="189">
        <v>0</v>
      </c>
      <c r="J1011" s="189">
        <v>0</v>
      </c>
      <c r="K1011" s="189">
        <v>233464578.51999998</v>
      </c>
      <c r="L1011" s="189">
        <v>0</v>
      </c>
      <c r="M1011" s="189">
        <v>259559.25</v>
      </c>
      <c r="N1011" s="189">
        <v>0</v>
      </c>
      <c r="O1011" s="189">
        <v>0</v>
      </c>
      <c r="P1011" s="189">
        <f t="shared" si="15"/>
        <v>233724137.76999998</v>
      </c>
    </row>
    <row r="1012" spans="1:16" x14ac:dyDescent="0.2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5163721.96</v>
      </c>
      <c r="N1012" s="189">
        <v>0</v>
      </c>
      <c r="O1012" s="189">
        <v>0</v>
      </c>
      <c r="P1012" s="189">
        <f t="shared" si="15"/>
        <v>5163721.96</v>
      </c>
    </row>
    <row r="1013" spans="1:16" x14ac:dyDescent="0.25">
      <c r="A1013" s="221" t="s">
        <v>51</v>
      </c>
      <c r="B1013" s="222" t="s">
        <v>40</v>
      </c>
      <c r="C1013" s="186">
        <v>73217</v>
      </c>
      <c r="D1013" s="187" t="s">
        <v>951</v>
      </c>
      <c r="E1013" s="237">
        <v>534449269.15255356</v>
      </c>
      <c r="F1013" s="237">
        <v>150282735.97414923</v>
      </c>
      <c r="G1013" s="189">
        <v>0</v>
      </c>
      <c r="H1013" s="189">
        <v>0</v>
      </c>
      <c r="I1013" s="189">
        <v>0</v>
      </c>
      <c r="J1013" s="189">
        <v>0</v>
      </c>
      <c r="K1013" s="189">
        <v>160747417.74000001</v>
      </c>
      <c r="L1013" s="189">
        <v>0</v>
      </c>
      <c r="M1013" s="189">
        <v>147190</v>
      </c>
      <c r="N1013" s="189">
        <v>0</v>
      </c>
      <c r="O1013" s="189">
        <v>0</v>
      </c>
      <c r="P1013" s="189">
        <f t="shared" si="15"/>
        <v>160894607.74000001</v>
      </c>
    </row>
    <row r="1014" spans="1:16" x14ac:dyDescent="0.2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2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2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0</v>
      </c>
      <c r="N1016" s="189">
        <v>0</v>
      </c>
      <c r="O1016" s="189">
        <v>0</v>
      </c>
      <c r="P1016" s="189">
        <f t="shared" si="15"/>
        <v>0</v>
      </c>
    </row>
    <row r="1017" spans="1:16" x14ac:dyDescent="0.25">
      <c r="A1017" s="221" t="s">
        <v>51</v>
      </c>
      <c r="B1017" s="222" t="s">
        <v>40</v>
      </c>
      <c r="C1017" s="186">
        <v>73270</v>
      </c>
      <c r="D1017" s="187" t="s">
        <v>955</v>
      </c>
      <c r="E1017" s="237">
        <v>0</v>
      </c>
      <c r="F1017" s="237">
        <v>0</v>
      </c>
      <c r="G1017" s="189">
        <v>0</v>
      </c>
      <c r="H1017" s="189">
        <v>0</v>
      </c>
      <c r="I1017" s="189">
        <v>0</v>
      </c>
      <c r="J1017" s="189">
        <v>0</v>
      </c>
      <c r="K1017" s="189">
        <v>0</v>
      </c>
      <c r="L1017" s="189">
        <v>0</v>
      </c>
      <c r="M1017" s="189">
        <v>0</v>
      </c>
      <c r="N1017" s="189">
        <v>0</v>
      </c>
      <c r="O1017" s="189">
        <v>0</v>
      </c>
      <c r="P1017" s="189">
        <f t="shared" si="15"/>
        <v>0</v>
      </c>
    </row>
    <row r="1018" spans="1:16" x14ac:dyDescent="0.2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3040772</v>
      </c>
      <c r="N1018" s="189">
        <v>0</v>
      </c>
      <c r="O1018" s="189">
        <v>0</v>
      </c>
      <c r="P1018" s="189">
        <f t="shared" si="15"/>
        <v>3040772</v>
      </c>
    </row>
    <row r="1019" spans="1:16" x14ac:dyDescent="0.2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2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18533980.25</v>
      </c>
      <c r="N1020" s="189">
        <v>0</v>
      </c>
      <c r="O1020" s="189">
        <v>0</v>
      </c>
      <c r="P1020" s="189">
        <f t="shared" si="15"/>
        <v>18533980.25</v>
      </c>
    </row>
    <row r="1021" spans="1:16" x14ac:dyDescent="0.2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2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715385.5</v>
      </c>
      <c r="N1022" s="189">
        <v>0</v>
      </c>
      <c r="O1022" s="189">
        <v>0</v>
      </c>
      <c r="P1022" s="264">
        <f t="shared" si="15"/>
        <v>715385.5</v>
      </c>
    </row>
    <row r="1023" spans="1:16" x14ac:dyDescent="0.2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135445.5</v>
      </c>
      <c r="N1023" s="189">
        <v>0</v>
      </c>
      <c r="O1023" s="189">
        <v>0</v>
      </c>
      <c r="P1023" s="264">
        <f t="shared" si="15"/>
        <v>135445.5</v>
      </c>
    </row>
    <row r="1024" spans="1:16" x14ac:dyDescent="0.25">
      <c r="A1024" s="255" t="s">
        <v>51</v>
      </c>
      <c r="B1024" s="258" t="s">
        <v>40</v>
      </c>
      <c r="C1024" s="256">
        <v>73408</v>
      </c>
      <c r="D1024" s="259" t="s">
        <v>962</v>
      </c>
      <c r="E1024" s="237">
        <v>558874.55048649455</v>
      </c>
      <c r="F1024" s="237">
        <v>155097.90998555563</v>
      </c>
      <c r="G1024" s="189">
        <v>0</v>
      </c>
      <c r="H1024" s="189">
        <v>0</v>
      </c>
      <c r="I1024" s="189">
        <v>0</v>
      </c>
      <c r="J1024" s="189">
        <v>0</v>
      </c>
      <c r="K1024" s="189">
        <v>0</v>
      </c>
      <c r="L1024" s="189">
        <v>0</v>
      </c>
      <c r="M1024" s="189">
        <v>0</v>
      </c>
      <c r="N1024" s="189">
        <v>0</v>
      </c>
      <c r="O1024" s="189">
        <v>0</v>
      </c>
      <c r="P1024" s="264">
        <f t="shared" si="15"/>
        <v>0</v>
      </c>
    </row>
    <row r="1025" spans="1:16" x14ac:dyDescent="0.25">
      <c r="A1025" s="255" t="s">
        <v>51</v>
      </c>
      <c r="B1025" s="258" t="s">
        <v>40</v>
      </c>
      <c r="C1025" s="256">
        <v>73411</v>
      </c>
      <c r="D1025" s="259" t="s">
        <v>963</v>
      </c>
      <c r="E1025" s="237">
        <v>386868746.40714943</v>
      </c>
      <c r="F1025" s="237">
        <v>108785669.05584218</v>
      </c>
      <c r="G1025" s="189">
        <v>0</v>
      </c>
      <c r="H1025" s="189">
        <v>0</v>
      </c>
      <c r="I1025" s="189">
        <v>0</v>
      </c>
      <c r="J1025" s="189">
        <v>0</v>
      </c>
      <c r="K1025" s="189">
        <v>311587156.90999997</v>
      </c>
      <c r="L1025" s="189">
        <v>0</v>
      </c>
      <c r="M1025" s="189">
        <v>0</v>
      </c>
      <c r="N1025" s="189">
        <v>0</v>
      </c>
      <c r="O1025" s="189">
        <v>0</v>
      </c>
      <c r="P1025" s="264">
        <f t="shared" si="15"/>
        <v>311587156.90999997</v>
      </c>
    </row>
    <row r="1026" spans="1:16" x14ac:dyDescent="0.25">
      <c r="A1026" s="255" t="s">
        <v>51</v>
      </c>
      <c r="B1026" s="258" t="s">
        <v>40</v>
      </c>
      <c r="C1026" s="256">
        <v>73443</v>
      </c>
      <c r="D1026" s="259" t="s">
        <v>964</v>
      </c>
      <c r="E1026" s="237">
        <v>0</v>
      </c>
      <c r="F1026" s="237">
        <v>0</v>
      </c>
      <c r="G1026" s="189">
        <v>0</v>
      </c>
      <c r="H1026" s="189">
        <v>0</v>
      </c>
      <c r="I1026" s="189">
        <v>0</v>
      </c>
      <c r="J1026" s="189">
        <v>0</v>
      </c>
      <c r="K1026" s="189">
        <v>0</v>
      </c>
      <c r="L1026" s="189">
        <v>0</v>
      </c>
      <c r="M1026" s="189">
        <v>0</v>
      </c>
      <c r="N1026" s="189">
        <v>0</v>
      </c>
      <c r="O1026" s="189">
        <v>0</v>
      </c>
      <c r="P1026" s="264">
        <f t="shared" si="15"/>
        <v>0</v>
      </c>
    </row>
    <row r="1027" spans="1:16" x14ac:dyDescent="0.2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462339.5</v>
      </c>
      <c r="N1027" s="189">
        <v>0</v>
      </c>
      <c r="O1027" s="189">
        <v>0</v>
      </c>
      <c r="P1027" s="264">
        <f t="shared" si="15"/>
        <v>462339.5</v>
      </c>
    </row>
    <row r="1028" spans="1:16" x14ac:dyDescent="0.2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2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25">
      <c r="A1030" s="255" t="s">
        <v>51</v>
      </c>
      <c r="B1030" s="258" t="s">
        <v>40</v>
      </c>
      <c r="C1030" s="256">
        <v>73504</v>
      </c>
      <c r="D1030" s="259" t="s">
        <v>968</v>
      </c>
      <c r="E1030" s="237">
        <v>6555254.1914661871</v>
      </c>
      <c r="F1030" s="237">
        <v>1819202.9385403697</v>
      </c>
      <c r="G1030" s="189">
        <v>0</v>
      </c>
      <c r="H1030" s="189">
        <v>0</v>
      </c>
      <c r="I1030" s="189">
        <v>0</v>
      </c>
      <c r="J1030" s="189">
        <v>0</v>
      </c>
      <c r="K1030" s="189">
        <v>0</v>
      </c>
      <c r="L1030" s="189">
        <v>0</v>
      </c>
      <c r="M1030" s="189">
        <v>0</v>
      </c>
      <c r="N1030" s="189">
        <v>0</v>
      </c>
      <c r="O1030" s="189">
        <v>0</v>
      </c>
      <c r="P1030" s="264">
        <f t="shared" si="15"/>
        <v>0</v>
      </c>
    </row>
    <row r="1031" spans="1:16" x14ac:dyDescent="0.2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2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2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2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2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2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2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2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608473.54999999993</v>
      </c>
      <c r="N1038" s="189">
        <v>0</v>
      </c>
      <c r="O1038" s="189">
        <v>0</v>
      </c>
      <c r="P1038" s="189">
        <f t="shared" si="16"/>
        <v>608473.54999999993</v>
      </c>
    </row>
    <row r="1039" spans="1:16" x14ac:dyDescent="0.2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2905672.5</v>
      </c>
      <c r="N1039" s="189">
        <v>0</v>
      </c>
      <c r="O1039" s="189">
        <v>0</v>
      </c>
      <c r="P1039" s="189">
        <f t="shared" si="16"/>
        <v>2905672.5</v>
      </c>
    </row>
    <row r="1040" spans="1:16" x14ac:dyDescent="0.2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25">
      <c r="A1041" s="255" t="s">
        <v>51</v>
      </c>
      <c r="B1041" s="258" t="s">
        <v>40</v>
      </c>
      <c r="C1041" s="256">
        <v>73678</v>
      </c>
      <c r="D1041" s="259" t="s">
        <v>144</v>
      </c>
      <c r="E1041" s="237">
        <v>189504773.44078356</v>
      </c>
      <c r="F1041" s="237">
        <v>52804931.111863211</v>
      </c>
      <c r="G1041" s="189">
        <v>50620593.659999996</v>
      </c>
      <c r="H1041" s="189">
        <v>0</v>
      </c>
      <c r="I1041" s="189">
        <v>0</v>
      </c>
      <c r="J1041" s="189">
        <v>0</v>
      </c>
      <c r="K1041" s="189">
        <v>0</v>
      </c>
      <c r="L1041" s="189">
        <v>0</v>
      </c>
      <c r="M1041" s="189">
        <v>3605244.4</v>
      </c>
      <c r="N1041" s="189">
        <v>0</v>
      </c>
      <c r="O1041" s="189">
        <v>0</v>
      </c>
      <c r="P1041" s="264">
        <f t="shared" si="16"/>
        <v>54225838.059999995</v>
      </c>
    </row>
    <row r="1042" spans="1:16" x14ac:dyDescent="0.25">
      <c r="A1042" s="255" t="s">
        <v>51</v>
      </c>
      <c r="B1042" s="258" t="s">
        <v>40</v>
      </c>
      <c r="C1042" s="256">
        <v>73686</v>
      </c>
      <c r="D1042" s="259" t="s">
        <v>979</v>
      </c>
      <c r="E1042" s="237">
        <v>160858320.72815555</v>
      </c>
      <c r="F1042" s="237">
        <v>45232580.398025662</v>
      </c>
      <c r="G1042" s="189">
        <v>0</v>
      </c>
      <c r="H1042" s="189">
        <v>0</v>
      </c>
      <c r="I1042" s="189">
        <v>0</v>
      </c>
      <c r="J1042" s="189">
        <v>0</v>
      </c>
      <c r="K1042" s="189">
        <v>9895290.2400000002</v>
      </c>
      <c r="L1042" s="189">
        <v>0</v>
      </c>
      <c r="M1042" s="189">
        <v>0</v>
      </c>
      <c r="N1042" s="189">
        <v>0</v>
      </c>
      <c r="O1042" s="189">
        <v>0</v>
      </c>
      <c r="P1042" s="264">
        <f t="shared" si="16"/>
        <v>9895290.2400000002</v>
      </c>
    </row>
    <row r="1043" spans="1:16" x14ac:dyDescent="0.2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13144478.25</v>
      </c>
      <c r="N1043" s="189">
        <v>0</v>
      </c>
      <c r="O1043" s="189">
        <v>0</v>
      </c>
      <c r="P1043" s="264">
        <f t="shared" si="16"/>
        <v>13144478.25</v>
      </c>
    </row>
    <row r="1044" spans="1:16" x14ac:dyDescent="0.25">
      <c r="A1044" s="255" t="s">
        <v>51</v>
      </c>
      <c r="B1044" s="258" t="s">
        <v>40</v>
      </c>
      <c r="C1044" s="256">
        <v>73854</v>
      </c>
      <c r="D1044" s="259" t="s">
        <v>980</v>
      </c>
      <c r="E1044" s="237">
        <v>13231758.681917302</v>
      </c>
      <c r="F1044" s="237">
        <v>3675039.4941336717</v>
      </c>
      <c r="G1044" s="189">
        <v>254492.77000000002</v>
      </c>
      <c r="H1044" s="189">
        <v>0</v>
      </c>
      <c r="I1044" s="189">
        <v>0</v>
      </c>
      <c r="J1044" s="189">
        <v>0</v>
      </c>
      <c r="K1044" s="189">
        <v>0</v>
      </c>
      <c r="L1044" s="189">
        <v>0</v>
      </c>
      <c r="M1044" s="189">
        <v>2419216.25</v>
      </c>
      <c r="N1044" s="189">
        <v>0</v>
      </c>
      <c r="O1044" s="189">
        <v>0</v>
      </c>
      <c r="P1044" s="264">
        <f t="shared" si="16"/>
        <v>2673709.02</v>
      </c>
    </row>
    <row r="1045" spans="1:16" x14ac:dyDescent="0.2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2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2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30975</v>
      </c>
      <c r="N1047" s="189">
        <v>0</v>
      </c>
      <c r="O1047" s="189">
        <v>0</v>
      </c>
      <c r="P1047" s="264">
        <f t="shared" si="16"/>
        <v>30975</v>
      </c>
    </row>
    <row r="1048" spans="1:16" x14ac:dyDescent="0.25">
      <c r="A1048" s="255" t="s">
        <v>51</v>
      </c>
      <c r="B1048" s="258" t="s">
        <v>41</v>
      </c>
      <c r="C1048" s="256">
        <v>76001</v>
      </c>
      <c r="D1048" s="259" t="s">
        <v>984</v>
      </c>
      <c r="E1048" s="237">
        <v>18409501.224438056</v>
      </c>
      <c r="F1048" s="237">
        <v>6832146.4271128532</v>
      </c>
      <c r="G1048" s="189">
        <v>0</v>
      </c>
      <c r="H1048" s="189">
        <v>2865159.31</v>
      </c>
      <c r="I1048" s="189">
        <v>0</v>
      </c>
      <c r="J1048" s="189">
        <v>0</v>
      </c>
      <c r="K1048" s="189">
        <v>0</v>
      </c>
      <c r="L1048" s="189">
        <v>0</v>
      </c>
      <c r="M1048" s="189">
        <v>3548700.75</v>
      </c>
      <c r="N1048" s="189">
        <v>0</v>
      </c>
      <c r="O1048" s="189">
        <v>0</v>
      </c>
      <c r="P1048" s="264">
        <f t="shared" si="16"/>
        <v>6413860.0600000005</v>
      </c>
    </row>
    <row r="1049" spans="1:16" x14ac:dyDescent="0.2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2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2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6362322.4199999999</v>
      </c>
      <c r="N1051" s="189">
        <v>0</v>
      </c>
      <c r="O1051" s="189">
        <v>0</v>
      </c>
      <c r="P1051" s="189">
        <f t="shared" si="16"/>
        <v>6362322.4199999999</v>
      </c>
    </row>
    <row r="1052" spans="1:16" x14ac:dyDescent="0.2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2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25">
      <c r="A1054" s="221" t="s">
        <v>51</v>
      </c>
      <c r="B1054" s="222" t="s">
        <v>41</v>
      </c>
      <c r="C1054" s="186">
        <v>76109</v>
      </c>
      <c r="D1054" s="187" t="s">
        <v>988</v>
      </c>
      <c r="E1054" s="237">
        <v>224588173.40071627</v>
      </c>
      <c r="F1054" s="237">
        <v>32399084.971780725</v>
      </c>
      <c r="G1054" s="189">
        <v>0</v>
      </c>
      <c r="H1054" s="189">
        <v>24468446.460000001</v>
      </c>
      <c r="I1054" s="189">
        <v>0</v>
      </c>
      <c r="J1054" s="189">
        <v>0</v>
      </c>
      <c r="K1054" s="189">
        <v>39160994.93</v>
      </c>
      <c r="L1054" s="189">
        <v>0</v>
      </c>
      <c r="M1054" s="189">
        <v>390747.75</v>
      </c>
      <c r="N1054" s="189">
        <v>0</v>
      </c>
      <c r="O1054" s="189">
        <v>0</v>
      </c>
      <c r="P1054" s="189">
        <f t="shared" si="16"/>
        <v>64020189.140000001</v>
      </c>
    </row>
    <row r="1055" spans="1:16" x14ac:dyDescent="0.2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2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648662.4</v>
      </c>
      <c r="N1056" s="189">
        <v>0</v>
      </c>
      <c r="O1056" s="189">
        <v>0</v>
      </c>
      <c r="P1056" s="189">
        <f t="shared" si="16"/>
        <v>648662.4</v>
      </c>
    </row>
    <row r="1057" spans="1:16" x14ac:dyDescent="0.2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8552653.5</v>
      </c>
      <c r="N1057" s="189">
        <v>0</v>
      </c>
      <c r="O1057" s="189">
        <v>0</v>
      </c>
      <c r="P1057" s="189">
        <f t="shared" si="16"/>
        <v>8552653.5</v>
      </c>
    </row>
    <row r="1058" spans="1:16" x14ac:dyDescent="0.2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36437.5</v>
      </c>
      <c r="N1058" s="189">
        <v>0</v>
      </c>
      <c r="O1058" s="189">
        <v>0</v>
      </c>
      <c r="P1058" s="189">
        <f t="shared" si="16"/>
        <v>36437.5</v>
      </c>
    </row>
    <row r="1059" spans="1:16" x14ac:dyDescent="0.2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2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3726518.7199999997</v>
      </c>
      <c r="N1060" s="189">
        <v>0</v>
      </c>
      <c r="O1060" s="189">
        <v>0</v>
      </c>
      <c r="P1060" s="189">
        <f t="shared" si="16"/>
        <v>3726518.7199999997</v>
      </c>
    </row>
    <row r="1061" spans="1:16" x14ac:dyDescent="0.2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25">
      <c r="A1062" s="255" t="s">
        <v>51</v>
      </c>
      <c r="B1062" s="258" t="s">
        <v>41</v>
      </c>
      <c r="C1062" s="256">
        <v>76243</v>
      </c>
      <c r="D1062" s="259" t="s">
        <v>995</v>
      </c>
      <c r="E1062" s="237">
        <v>0</v>
      </c>
      <c r="F1062" s="237">
        <v>0</v>
      </c>
      <c r="G1062" s="189">
        <v>0</v>
      </c>
      <c r="H1062" s="189">
        <v>0</v>
      </c>
      <c r="I1062" s="189">
        <v>0</v>
      </c>
      <c r="J1062" s="189">
        <v>0</v>
      </c>
      <c r="K1062" s="189">
        <v>0</v>
      </c>
      <c r="L1062" s="189">
        <v>0</v>
      </c>
      <c r="M1062" s="189">
        <v>1012508.5</v>
      </c>
      <c r="N1062" s="189">
        <v>0</v>
      </c>
      <c r="O1062" s="189">
        <v>0</v>
      </c>
      <c r="P1062" s="264">
        <f t="shared" si="16"/>
        <v>1012508.5</v>
      </c>
    </row>
    <row r="1063" spans="1:16" x14ac:dyDescent="0.2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2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2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2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166623.75</v>
      </c>
      <c r="N1066" s="189">
        <v>0</v>
      </c>
      <c r="O1066" s="189">
        <v>0</v>
      </c>
      <c r="P1066" s="264">
        <f t="shared" si="16"/>
        <v>166623.75</v>
      </c>
    </row>
    <row r="1067" spans="1:16" x14ac:dyDescent="0.2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2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25">
      <c r="A1069" s="255" t="s">
        <v>51</v>
      </c>
      <c r="B1069" s="258" t="s">
        <v>41</v>
      </c>
      <c r="C1069" s="256">
        <v>76364</v>
      </c>
      <c r="D1069" s="259" t="s">
        <v>1002</v>
      </c>
      <c r="E1069" s="237">
        <v>13702279.841333665</v>
      </c>
      <c r="F1069" s="237">
        <v>5078960.8004438393</v>
      </c>
      <c r="G1069" s="189">
        <v>0</v>
      </c>
      <c r="H1069" s="189">
        <v>5415114.0599999987</v>
      </c>
      <c r="I1069" s="189">
        <v>0</v>
      </c>
      <c r="J1069" s="189">
        <v>0</v>
      </c>
      <c r="K1069" s="189">
        <v>0</v>
      </c>
      <c r="L1069" s="189">
        <v>0</v>
      </c>
      <c r="M1069" s="189">
        <v>7031356.5</v>
      </c>
      <c r="N1069" s="189">
        <v>0</v>
      </c>
      <c r="O1069" s="189">
        <v>0</v>
      </c>
      <c r="P1069" s="264">
        <f t="shared" si="16"/>
        <v>12446470.559999999</v>
      </c>
    </row>
    <row r="1070" spans="1:16" x14ac:dyDescent="0.2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2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2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145029.5</v>
      </c>
      <c r="N1072" s="189">
        <v>0</v>
      </c>
      <c r="O1072" s="189">
        <v>0</v>
      </c>
      <c r="P1072" s="189">
        <f t="shared" si="16"/>
        <v>145029.5</v>
      </c>
    </row>
    <row r="1073" spans="1:16" x14ac:dyDescent="0.2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2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525675</v>
      </c>
      <c r="N1074" s="189">
        <v>0</v>
      </c>
      <c r="O1074" s="189">
        <v>0</v>
      </c>
      <c r="P1074" s="189">
        <f t="shared" si="16"/>
        <v>525675</v>
      </c>
    </row>
    <row r="1075" spans="1:16" x14ac:dyDescent="0.2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2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5821.55</v>
      </c>
      <c r="N1076" s="189">
        <v>0</v>
      </c>
      <c r="O1076" s="189">
        <v>0</v>
      </c>
      <c r="P1076" s="189">
        <f t="shared" si="16"/>
        <v>5821.55</v>
      </c>
    </row>
    <row r="1077" spans="1:16" x14ac:dyDescent="0.2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231016.36</v>
      </c>
      <c r="N1077" s="189">
        <v>0</v>
      </c>
      <c r="O1077" s="189">
        <v>0</v>
      </c>
      <c r="P1077" s="189">
        <f t="shared" si="16"/>
        <v>231016.36</v>
      </c>
    </row>
    <row r="1078" spans="1:16" x14ac:dyDescent="0.2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3444774.6799999997</v>
      </c>
      <c r="N1078" s="189">
        <v>0</v>
      </c>
      <c r="O1078" s="189">
        <v>0</v>
      </c>
      <c r="P1078" s="189">
        <f t="shared" si="16"/>
        <v>3444774.6799999997</v>
      </c>
    </row>
    <row r="1079" spans="1:16" x14ac:dyDescent="0.2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2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79338.75</v>
      </c>
      <c r="N1080" s="189">
        <v>0</v>
      </c>
      <c r="O1080" s="189">
        <v>0</v>
      </c>
      <c r="P1080" s="189">
        <f t="shared" si="16"/>
        <v>79338.75</v>
      </c>
    </row>
    <row r="1081" spans="1:16" x14ac:dyDescent="0.2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2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33262</v>
      </c>
      <c r="N1082" s="189">
        <v>0</v>
      </c>
      <c r="O1082" s="189">
        <v>0</v>
      </c>
      <c r="P1082" s="264">
        <f t="shared" si="16"/>
        <v>33262</v>
      </c>
    </row>
    <row r="1083" spans="1:16" x14ac:dyDescent="0.2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149562.5</v>
      </c>
      <c r="N1083" s="189">
        <v>0</v>
      </c>
      <c r="O1083" s="189">
        <v>0</v>
      </c>
      <c r="P1083" s="264">
        <f t="shared" si="16"/>
        <v>149562.5</v>
      </c>
    </row>
    <row r="1084" spans="1:16" x14ac:dyDescent="0.2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2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25">
      <c r="A1086" s="255" t="s">
        <v>51</v>
      </c>
      <c r="B1086" s="258" t="s">
        <v>41</v>
      </c>
      <c r="C1086" s="256">
        <v>76869</v>
      </c>
      <c r="D1086" s="259" t="s">
        <v>1015</v>
      </c>
      <c r="E1086" s="237">
        <v>4552300.7547651902</v>
      </c>
      <c r="F1086" s="237">
        <v>1267407.6974198325</v>
      </c>
      <c r="G1086" s="189">
        <v>2165966.4499999997</v>
      </c>
      <c r="H1086" s="189">
        <v>0</v>
      </c>
      <c r="I1086" s="189">
        <v>0</v>
      </c>
      <c r="J1086" s="189">
        <v>0</v>
      </c>
      <c r="K1086" s="189">
        <v>0</v>
      </c>
      <c r="L1086" s="189">
        <v>0</v>
      </c>
      <c r="M1086" s="189">
        <v>1936605.75</v>
      </c>
      <c r="N1086" s="189">
        <v>0</v>
      </c>
      <c r="O1086" s="189">
        <v>0</v>
      </c>
      <c r="P1086" s="264">
        <f t="shared" si="16"/>
        <v>4102572.1999999997</v>
      </c>
    </row>
    <row r="1087" spans="1:16" x14ac:dyDescent="0.2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1265752.49</v>
      </c>
      <c r="N1087" s="189">
        <v>0</v>
      </c>
      <c r="O1087" s="189">
        <v>0</v>
      </c>
      <c r="P1087" s="264">
        <f t="shared" si="16"/>
        <v>1265752.49</v>
      </c>
    </row>
    <row r="1088" spans="1:16" x14ac:dyDescent="0.25">
      <c r="A1088" s="255" t="s">
        <v>51</v>
      </c>
      <c r="B1088" s="258" t="s">
        <v>41</v>
      </c>
      <c r="C1088" s="256">
        <v>76892</v>
      </c>
      <c r="D1088" s="259" t="s">
        <v>1017</v>
      </c>
      <c r="E1088" s="237">
        <v>173718794.10795462</v>
      </c>
      <c r="F1088" s="237">
        <v>48425670.35160023</v>
      </c>
      <c r="G1088" s="189">
        <v>43965646.180000015</v>
      </c>
      <c r="H1088" s="189">
        <v>0</v>
      </c>
      <c r="I1088" s="189">
        <v>0</v>
      </c>
      <c r="J1088" s="189">
        <v>0</v>
      </c>
      <c r="K1088" s="189">
        <v>0</v>
      </c>
      <c r="L1088" s="189">
        <v>0</v>
      </c>
      <c r="M1088" s="189">
        <v>14697513.469999997</v>
      </c>
      <c r="N1088" s="189">
        <v>0</v>
      </c>
      <c r="O1088" s="189">
        <v>0</v>
      </c>
      <c r="P1088" s="264">
        <f t="shared" si="16"/>
        <v>58663159.650000013</v>
      </c>
    </row>
    <row r="1089" spans="1:16" x14ac:dyDescent="0.2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440521.29</v>
      </c>
      <c r="N1089" s="189">
        <v>0</v>
      </c>
      <c r="O1089" s="189">
        <v>0</v>
      </c>
      <c r="P1089" s="264">
        <f t="shared" si="16"/>
        <v>440521.29</v>
      </c>
    </row>
    <row r="1090" spans="1:16" x14ac:dyDescent="0.2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1091306.53</v>
      </c>
      <c r="N1090" s="189">
        <v>0</v>
      </c>
      <c r="O1090" s="189">
        <v>0</v>
      </c>
      <c r="P1090" s="264">
        <f t="shared" si="16"/>
        <v>1091306.53</v>
      </c>
    </row>
    <row r="1091" spans="1:16" x14ac:dyDescent="0.2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2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2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2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2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9190791.25</v>
      </c>
      <c r="N1095" s="189">
        <v>0</v>
      </c>
      <c r="O1095" s="189">
        <v>0</v>
      </c>
      <c r="P1095" s="189">
        <f t="shared" si="16"/>
        <v>9190791.25</v>
      </c>
    </row>
    <row r="1096" spans="1:16" x14ac:dyDescent="0.2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2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15613257.629999999</v>
      </c>
      <c r="N1097" s="189">
        <v>0</v>
      </c>
      <c r="O1097" s="189">
        <v>0</v>
      </c>
      <c r="P1097" s="189">
        <f t="shared" si="16"/>
        <v>15613257.629999999</v>
      </c>
    </row>
    <row r="1098" spans="1:16" x14ac:dyDescent="0.2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26388166.579999998</v>
      </c>
      <c r="N1098" s="189">
        <v>0</v>
      </c>
      <c r="O1098" s="189">
        <v>0</v>
      </c>
      <c r="P1098" s="189">
        <f t="shared" si="16"/>
        <v>26388166.579999998</v>
      </c>
    </row>
    <row r="1099" spans="1:16" x14ac:dyDescent="0.2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2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2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2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2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2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152995</v>
      </c>
      <c r="N1104" s="189">
        <v>0</v>
      </c>
      <c r="O1104" s="189">
        <v>0</v>
      </c>
      <c r="P1104" s="264">
        <f t="shared" si="17"/>
        <v>152995</v>
      </c>
    </row>
    <row r="1105" spans="1:16" x14ac:dyDescent="0.2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86531</v>
      </c>
      <c r="N1105" s="189">
        <v>0</v>
      </c>
      <c r="O1105" s="189">
        <v>0</v>
      </c>
      <c r="P1105" s="264">
        <f t="shared" si="17"/>
        <v>86531</v>
      </c>
    </row>
    <row r="1106" spans="1:16" x14ac:dyDescent="0.2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514815.5</v>
      </c>
      <c r="N1106" s="189">
        <v>0</v>
      </c>
      <c r="O1106" s="189">
        <v>0</v>
      </c>
      <c r="P1106" s="264">
        <f t="shared" si="17"/>
        <v>514815.5</v>
      </c>
    </row>
    <row r="1107" spans="1:16" x14ac:dyDescent="0.2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97970.75</v>
      </c>
      <c r="N1107" s="189">
        <v>0</v>
      </c>
      <c r="O1107" s="189">
        <v>0</v>
      </c>
      <c r="P1107" s="264">
        <f t="shared" si="17"/>
        <v>97970.75</v>
      </c>
    </row>
    <row r="1108" spans="1:16" x14ac:dyDescent="0.2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2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2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2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2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2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5051435.75</v>
      </c>
      <c r="N1113" s="189">
        <v>0</v>
      </c>
      <c r="O1113" s="189">
        <v>0</v>
      </c>
      <c r="P1113" s="189">
        <f t="shared" si="17"/>
        <v>5051435.75</v>
      </c>
    </row>
    <row r="1114" spans="1:16" x14ac:dyDescent="0.2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2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13226687.5</v>
      </c>
      <c r="N1115" s="189">
        <v>0</v>
      </c>
      <c r="O1115" s="189">
        <v>0</v>
      </c>
      <c r="P1115" s="189">
        <f t="shared" si="17"/>
        <v>13226687.5</v>
      </c>
    </row>
    <row r="1116" spans="1:16" x14ac:dyDescent="0.2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555404.25</v>
      </c>
      <c r="N1116" s="189">
        <v>0</v>
      </c>
      <c r="O1116" s="189">
        <v>0</v>
      </c>
      <c r="P1116" s="189">
        <f t="shared" si="17"/>
        <v>555404.25</v>
      </c>
    </row>
    <row r="1117" spans="1:16" x14ac:dyDescent="0.2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2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1091139.7499999998</v>
      </c>
      <c r="N1118" s="189">
        <v>0</v>
      </c>
      <c r="O1118" s="189">
        <v>0</v>
      </c>
      <c r="P1118" s="189">
        <f t="shared" si="17"/>
        <v>1091139.7499999998</v>
      </c>
    </row>
    <row r="1119" spans="1:16" x14ac:dyDescent="0.2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2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180434.25</v>
      </c>
      <c r="N1120" s="189">
        <v>0</v>
      </c>
      <c r="O1120" s="189">
        <v>0</v>
      </c>
      <c r="P1120" s="189">
        <f t="shared" si="17"/>
        <v>180434.25</v>
      </c>
    </row>
    <row r="1121" spans="1:16" x14ac:dyDescent="0.2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2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25">
      <c r="A1123" s="255" t="s">
        <v>51</v>
      </c>
      <c r="B1123" s="258" t="s">
        <v>44</v>
      </c>
      <c r="C1123" s="256">
        <v>86749</v>
      </c>
      <c r="D1123" s="259" t="s">
        <v>1048</v>
      </c>
      <c r="E1123" s="237">
        <v>0</v>
      </c>
      <c r="F1123" s="237">
        <v>0</v>
      </c>
      <c r="G1123" s="189">
        <v>0</v>
      </c>
      <c r="H1123" s="189">
        <v>0</v>
      </c>
      <c r="I1123" s="189">
        <v>0</v>
      </c>
      <c r="J1123" s="189">
        <v>0</v>
      </c>
      <c r="K1123" s="189">
        <v>0</v>
      </c>
      <c r="L1123" s="189">
        <v>0</v>
      </c>
      <c r="M1123" s="189">
        <v>16943.75</v>
      </c>
      <c r="N1123" s="189">
        <v>0</v>
      </c>
      <c r="O1123" s="189">
        <v>0</v>
      </c>
      <c r="P1123" s="264">
        <f t="shared" si="17"/>
        <v>16943.75</v>
      </c>
    </row>
    <row r="1124" spans="1:16" x14ac:dyDescent="0.2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134429.25</v>
      </c>
      <c r="N1124" s="189">
        <v>0</v>
      </c>
      <c r="O1124" s="189">
        <v>0</v>
      </c>
      <c r="P1124" s="264">
        <f t="shared" si="17"/>
        <v>134429.25</v>
      </c>
    </row>
    <row r="1125" spans="1:16" x14ac:dyDescent="0.2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84178.75</v>
      </c>
      <c r="N1125" s="189">
        <v>0</v>
      </c>
      <c r="O1125" s="189">
        <v>0</v>
      </c>
      <c r="P1125" s="264">
        <f t="shared" si="17"/>
        <v>84178.75</v>
      </c>
    </row>
    <row r="1126" spans="1:16" x14ac:dyDescent="0.2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2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2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11497.75</v>
      </c>
      <c r="N1128" s="189">
        <v>0</v>
      </c>
      <c r="O1128" s="189">
        <v>0</v>
      </c>
      <c r="P1128" s="264">
        <f t="shared" si="17"/>
        <v>11497.75</v>
      </c>
    </row>
    <row r="1129" spans="1:16" x14ac:dyDescent="0.2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2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2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2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25">
      <c r="A1133" s="221" t="s">
        <v>51</v>
      </c>
      <c r="B1133" s="222" t="s">
        <v>47</v>
      </c>
      <c r="C1133" s="186">
        <v>94001</v>
      </c>
      <c r="D1133" s="187" t="s">
        <v>1053</v>
      </c>
      <c r="E1133" s="237">
        <v>3045567.0996427033</v>
      </c>
      <c r="F1133" s="237">
        <v>854832.59329853137</v>
      </c>
      <c r="G1133" s="189">
        <v>0</v>
      </c>
      <c r="H1133" s="189">
        <v>0</v>
      </c>
      <c r="I1133" s="189">
        <v>0</v>
      </c>
      <c r="J1133" s="189">
        <v>0</v>
      </c>
      <c r="K1133" s="189">
        <v>101911891.41</v>
      </c>
      <c r="L1133" s="189">
        <v>0</v>
      </c>
      <c r="M1133" s="189">
        <v>394778</v>
      </c>
      <c r="N1133" s="189">
        <v>0</v>
      </c>
      <c r="O1133" s="189">
        <v>0</v>
      </c>
      <c r="P1133" s="189">
        <f t="shared" si="17"/>
        <v>102306669.41</v>
      </c>
    </row>
    <row r="1134" spans="1:16" x14ac:dyDescent="0.2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789619.75</v>
      </c>
      <c r="N1134" s="189">
        <v>0</v>
      </c>
      <c r="O1134" s="189">
        <v>0</v>
      </c>
      <c r="P1134" s="189">
        <f t="shared" si="17"/>
        <v>789619.75</v>
      </c>
    </row>
    <row r="1135" spans="1:16" x14ac:dyDescent="0.2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2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2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2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2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2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2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304213.75</v>
      </c>
      <c r="N1141" s="189">
        <v>0</v>
      </c>
      <c r="O1141" s="189">
        <v>0</v>
      </c>
      <c r="P1141" s="264">
        <f t="shared" si="17"/>
        <v>304213.75</v>
      </c>
    </row>
    <row r="1142" spans="1:16" x14ac:dyDescent="0.2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2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2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25">
      <c r="A1145" s="260" t="s">
        <v>1063</v>
      </c>
      <c r="B1145" s="117"/>
      <c r="C1145" s="261" t="s">
        <v>1120</v>
      </c>
      <c r="D1145" s="259" t="s">
        <v>1064</v>
      </c>
      <c r="E1145" s="237">
        <v>16746978777.453516</v>
      </c>
      <c r="F1145" s="237">
        <v>0</v>
      </c>
      <c r="G1145" s="189">
        <v>0</v>
      </c>
      <c r="H1145" s="189">
        <v>0</v>
      </c>
      <c r="I1145" s="189">
        <v>0</v>
      </c>
      <c r="J1145" s="189">
        <v>0</v>
      </c>
      <c r="K1145" s="189">
        <v>0</v>
      </c>
      <c r="L1145" s="189">
        <v>3443331338.6300001</v>
      </c>
      <c r="M1145" s="189">
        <v>0</v>
      </c>
      <c r="N1145" s="189">
        <v>0</v>
      </c>
      <c r="O1145" s="189">
        <v>0</v>
      </c>
      <c r="P1145" s="264">
        <f t="shared" si="17"/>
        <v>3443331338.6300001</v>
      </c>
    </row>
    <row r="1146" spans="1:16" x14ac:dyDescent="0.25">
      <c r="A1146" s="260" t="s">
        <v>1063</v>
      </c>
      <c r="B1146" s="117"/>
      <c r="C1146" s="261" t="s">
        <v>1121</v>
      </c>
      <c r="D1146" s="259" t="s">
        <v>1065</v>
      </c>
      <c r="E1146" s="237">
        <v>22018122.597411901</v>
      </c>
      <c r="F1146" s="237">
        <v>0</v>
      </c>
      <c r="G1146" s="189">
        <v>4149895.15</v>
      </c>
      <c r="H1146" s="189">
        <v>34042924.379999995</v>
      </c>
      <c r="I1146" s="189">
        <v>0</v>
      </c>
      <c r="J1146" s="189">
        <v>0</v>
      </c>
      <c r="K1146" s="189">
        <v>0</v>
      </c>
      <c r="L1146" s="189">
        <v>0</v>
      </c>
      <c r="M1146" s="189">
        <v>0</v>
      </c>
      <c r="N1146" s="189">
        <v>0</v>
      </c>
      <c r="O1146" s="189">
        <v>0</v>
      </c>
      <c r="P1146" s="264">
        <f t="shared" si="17"/>
        <v>38192819.529999994</v>
      </c>
    </row>
    <row r="1147" spans="1:16" x14ac:dyDescent="0.25">
      <c r="A1147" s="260" t="s">
        <v>1063</v>
      </c>
      <c r="B1147" s="117"/>
      <c r="C1147" s="261" t="s">
        <v>1122</v>
      </c>
      <c r="D1147" s="259" t="s">
        <v>1066</v>
      </c>
      <c r="E1147" s="237">
        <v>8281942138.1244678</v>
      </c>
      <c r="F1147" s="237">
        <v>0</v>
      </c>
      <c r="G1147" s="189">
        <v>0</v>
      </c>
      <c r="H1147" s="189">
        <v>9004633386.3800011</v>
      </c>
      <c r="I1147" s="189">
        <v>0</v>
      </c>
      <c r="J1147" s="189">
        <v>0</v>
      </c>
      <c r="K1147" s="189">
        <v>0</v>
      </c>
      <c r="L1147" s="189">
        <v>0</v>
      </c>
      <c r="M1147" s="189">
        <v>0</v>
      </c>
      <c r="N1147" s="189">
        <v>0</v>
      </c>
      <c r="O1147" s="189">
        <v>0</v>
      </c>
      <c r="P1147" s="264">
        <f t="shared" si="17"/>
        <v>9004633386.3800011</v>
      </c>
    </row>
    <row r="1148" spans="1:16" x14ac:dyDescent="0.25">
      <c r="A1148" s="260" t="s">
        <v>1063</v>
      </c>
      <c r="B1148" s="117"/>
      <c r="C1148" s="261" t="s">
        <v>1123</v>
      </c>
      <c r="D1148" s="259" t="s">
        <v>1067</v>
      </c>
      <c r="E1148" s="237">
        <v>9689727915.5901623</v>
      </c>
      <c r="F1148" s="237">
        <v>0</v>
      </c>
      <c r="G1148" s="189">
        <v>0</v>
      </c>
      <c r="H1148" s="189">
        <v>2858650348.4900002</v>
      </c>
      <c r="I1148" s="189">
        <v>0</v>
      </c>
      <c r="J1148" s="189">
        <v>0</v>
      </c>
      <c r="K1148" s="189">
        <v>0</v>
      </c>
      <c r="L1148" s="189">
        <v>0</v>
      </c>
      <c r="M1148" s="189">
        <v>0</v>
      </c>
      <c r="N1148" s="189">
        <v>0</v>
      </c>
      <c r="O1148" s="189">
        <v>0</v>
      </c>
      <c r="P1148" s="264">
        <f t="shared" si="17"/>
        <v>2858650348.4900002</v>
      </c>
    </row>
    <row r="1149" spans="1:16" x14ac:dyDescent="0.2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2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1100589.08</v>
      </c>
      <c r="N1150" s="189">
        <v>0</v>
      </c>
      <c r="O1150" s="189">
        <v>6602489.8100000005</v>
      </c>
      <c r="P1150" s="264">
        <f t="shared" si="17"/>
        <v>7703078.8900000006</v>
      </c>
    </row>
    <row r="1151" spans="1:16" x14ac:dyDescent="0.2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2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75" thickBot="1" x14ac:dyDescent="0.3">
      <c r="A1153" s="195" t="s">
        <v>1063</v>
      </c>
      <c r="B1153" s="225" t="s">
        <v>41</v>
      </c>
      <c r="C1153" s="196" t="s">
        <v>1126</v>
      </c>
      <c r="D1153" s="197" t="s">
        <v>1111</v>
      </c>
      <c r="E1153" s="237">
        <v>809436.00300082238</v>
      </c>
      <c r="F1153" s="237">
        <v>0</v>
      </c>
      <c r="G1153" s="189">
        <v>458041.66000000003</v>
      </c>
      <c r="H1153" s="189">
        <v>0</v>
      </c>
      <c r="I1153" s="189">
        <v>0</v>
      </c>
      <c r="J1153" s="189">
        <v>0</v>
      </c>
      <c r="K1153" s="189">
        <v>0</v>
      </c>
      <c r="L1153" s="189">
        <v>0</v>
      </c>
      <c r="M1153" s="189">
        <v>0</v>
      </c>
      <c r="N1153" s="189">
        <v>0</v>
      </c>
      <c r="O1153" s="189">
        <v>0</v>
      </c>
      <c r="P1153" s="189">
        <f>SUM(G1153:O1153)</f>
        <v>458041.66000000003</v>
      </c>
    </row>
    <row r="1154" spans="1:17" s="32" customFormat="1" ht="45" x14ac:dyDescent="0.25">
      <c r="A1154" s="226"/>
      <c r="B1154" s="227"/>
      <c r="C1154" s="198"/>
      <c r="D1154" s="199" t="s">
        <v>1072</v>
      </c>
      <c r="E1154" s="238">
        <f>SUM(E9:E1153)</f>
        <v>627533514984.96228</v>
      </c>
      <c r="F1154" s="238">
        <f>SUM(F9:F1153)</f>
        <v>156883378746.24069</v>
      </c>
      <c r="G1154" s="238">
        <f>SUM(G11:G1153)</f>
        <v>452809498.08999997</v>
      </c>
      <c r="H1154" s="238">
        <f t="shared" ref="H1154:N1154" si="18">SUM(H11:H1153)</f>
        <v>246950936018.93997</v>
      </c>
      <c r="I1154" s="238">
        <f t="shared" si="18"/>
        <v>1517616055.78</v>
      </c>
      <c r="J1154" s="238">
        <f t="shared" si="18"/>
        <v>1097649021.2500002</v>
      </c>
      <c r="K1154" s="238">
        <f t="shared" si="18"/>
        <v>65364447827.689995</v>
      </c>
      <c r="L1154" s="238">
        <f t="shared" si="18"/>
        <v>16955798258.499996</v>
      </c>
      <c r="M1154" s="238">
        <f t="shared" si="18"/>
        <v>1267680477.4800005</v>
      </c>
      <c r="N1154" s="238">
        <f t="shared" si="18"/>
        <v>510778549.24999994</v>
      </c>
      <c r="O1154" s="238">
        <f>SUM(O11:O1153)</f>
        <v>191018211.37</v>
      </c>
      <c r="P1154" s="238">
        <f>SUM(P11:P1153)</f>
        <v>334308733918.3504</v>
      </c>
      <c r="Q1154" s="279"/>
    </row>
    <row r="1155" spans="1:17" x14ac:dyDescent="0.25">
      <c r="A1155" s="228"/>
      <c r="B1155" s="229"/>
      <c r="C1155" s="202" t="s">
        <v>1096</v>
      </c>
      <c r="D1155" s="203" t="s">
        <v>1073</v>
      </c>
      <c r="E1155" s="239">
        <v>2353250681193.6069</v>
      </c>
      <c r="F1155" s="281"/>
      <c r="G1155" s="189">
        <v>1358428494.29</v>
      </c>
      <c r="H1155" s="189">
        <v>740852808056.81018</v>
      </c>
      <c r="I1155" s="189">
        <v>4552848167.1399994</v>
      </c>
      <c r="J1155" s="189">
        <v>3292947063.75</v>
      </c>
      <c r="K1155" s="189">
        <v>196093343482.59</v>
      </c>
      <c r="L1155" s="189">
        <v>50867394775.5</v>
      </c>
      <c r="M1155" s="189">
        <v>3803041431.9300008</v>
      </c>
      <c r="N1155" s="189">
        <v>1532335647.75</v>
      </c>
      <c r="O1155" s="189">
        <v>573054632.63</v>
      </c>
      <c r="P1155" s="189">
        <f>SUM(G1155:O1155)</f>
        <v>1002926201752.3903</v>
      </c>
    </row>
    <row r="1156" spans="1:17" x14ac:dyDescent="0.25">
      <c r="A1156" s="228"/>
      <c r="B1156" s="229"/>
      <c r="C1156" s="201"/>
      <c r="D1156" s="203" t="s">
        <v>1074</v>
      </c>
      <c r="E1156" s="295">
        <f>+E1154+F1154+E1155</f>
        <v>3137667574924.8101</v>
      </c>
      <c r="F1156" s="296"/>
      <c r="G1156" s="240">
        <f>+G1154+G1155</f>
        <v>1811237992.3799999</v>
      </c>
      <c r="H1156" s="240">
        <f t="shared" ref="H1156:N1156" si="19">+H1154+H1155</f>
        <v>987803744075.75012</v>
      </c>
      <c r="I1156" s="240">
        <f t="shared" si="19"/>
        <v>6070464222.9199991</v>
      </c>
      <c r="J1156" s="240">
        <f t="shared" si="19"/>
        <v>4390596085</v>
      </c>
      <c r="K1156" s="240">
        <f>+K1154+K1155</f>
        <v>261457791310.28</v>
      </c>
      <c r="L1156" s="240">
        <f t="shared" si="19"/>
        <v>67823193034</v>
      </c>
      <c r="M1156" s="240">
        <f t="shared" si="19"/>
        <v>5070721909.4100018</v>
      </c>
      <c r="N1156" s="240">
        <f t="shared" si="19"/>
        <v>2043114197</v>
      </c>
      <c r="O1156" s="240">
        <f>+O1154+O1155</f>
        <v>764072844</v>
      </c>
      <c r="P1156" s="240">
        <f>+P1154+P1155</f>
        <v>1337234935670.7407</v>
      </c>
    </row>
    <row r="1157" spans="1:17" x14ac:dyDescent="0.25">
      <c r="A1157" s="230" t="s">
        <v>1093</v>
      </c>
      <c r="B1157" s="231"/>
      <c r="C1157" s="215"/>
      <c r="D1157" s="204"/>
      <c r="E1157" s="239"/>
      <c r="F1157" s="282"/>
      <c r="G1157" s="205"/>
      <c r="H1157" s="206"/>
      <c r="I1157" s="206"/>
      <c r="J1157" s="206"/>
      <c r="K1157" s="206"/>
      <c r="L1157" s="206"/>
      <c r="M1157" s="206"/>
      <c r="N1157" s="206"/>
      <c r="O1157" s="206"/>
      <c r="P1157" s="214">
        <v>554237016.65999997</v>
      </c>
      <c r="Q1157" s="20"/>
    </row>
    <row r="1158" spans="1:17" x14ac:dyDescent="0.25">
      <c r="A1158" s="267" t="s">
        <v>1136</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75" thickBot="1" x14ac:dyDescent="0.3">
      <c r="A1159" s="232"/>
      <c r="B1159" s="233"/>
      <c r="C1159" s="81"/>
      <c r="D1159" s="82"/>
      <c r="E1159" s="83"/>
      <c r="F1159" s="83"/>
      <c r="G1159" s="83"/>
      <c r="H1159" s="84"/>
      <c r="I1159" s="84"/>
      <c r="J1159" s="84"/>
      <c r="K1159" s="84"/>
      <c r="L1159" s="84"/>
      <c r="M1159" s="84"/>
      <c r="N1159" s="85"/>
      <c r="O1159" s="85"/>
      <c r="P1159" s="86">
        <f>P1157+P1156+P1158</f>
        <v>1349541616081.4006</v>
      </c>
    </row>
    <row r="1160" spans="1:17" x14ac:dyDescent="0.25">
      <c r="A1160" s="234" t="s">
        <v>1090</v>
      </c>
      <c r="B1160" s="235"/>
      <c r="C1160" s="33"/>
      <c r="D1160" s="33"/>
      <c r="G1160" s="35"/>
      <c r="H1160" s="35"/>
      <c r="I1160" s="35"/>
      <c r="J1160" s="35"/>
      <c r="K1160" s="35"/>
      <c r="L1160" s="35"/>
      <c r="M1160" s="35"/>
      <c r="N1160" s="36"/>
      <c r="O1160" s="36"/>
    </row>
    <row r="1161" spans="1:17" customFormat="1" ht="47.25" customHeight="1" x14ac:dyDescent="0.25">
      <c r="A1161" s="292" t="s">
        <v>1134</v>
      </c>
      <c r="B1161" s="293"/>
      <c r="C1161" s="293"/>
      <c r="D1161" s="293"/>
      <c r="E1161" s="293"/>
      <c r="F1161" s="293"/>
      <c r="G1161" s="294"/>
      <c r="H1161" s="294"/>
      <c r="I1161" s="216"/>
      <c r="K1161" s="5"/>
      <c r="L1161" s="5"/>
      <c r="M1161" s="5"/>
      <c r="N1161" s="36"/>
      <c r="P1161" s="37"/>
    </row>
    <row r="1162" spans="1:17" x14ac:dyDescent="0.25">
      <c r="E1162" s="265"/>
      <c r="F1162" s="265"/>
      <c r="G1162" s="278"/>
      <c r="H1162" s="278"/>
      <c r="I1162" s="278"/>
      <c r="J1162" s="278"/>
      <c r="K1162" s="278"/>
      <c r="L1162" s="278"/>
      <c r="M1162" s="278"/>
      <c r="N1162" s="278"/>
      <c r="O1162" s="278"/>
      <c r="P1162" s="278"/>
    </row>
    <row r="1163" spans="1:17" x14ac:dyDescent="0.25">
      <c r="G1163" s="278"/>
      <c r="H1163" s="278"/>
      <c r="I1163" s="278"/>
      <c r="J1163" s="278"/>
      <c r="K1163" s="278"/>
      <c r="L1163" s="278"/>
      <c r="M1163" s="278"/>
      <c r="N1163" s="278"/>
      <c r="O1163" s="278"/>
    </row>
    <row r="1164" spans="1:17" x14ac:dyDescent="0.25">
      <c r="K1164" s="5"/>
    </row>
    <row r="1165" spans="1:17" x14ac:dyDescent="0.2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I8" sqref="I8"/>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0.140625" customWidth="1"/>
    <col min="9" max="9" width="21.5703125" bestFit="1" customWidth="1"/>
    <col min="11" max="13" width="20.42578125" style="5" bestFit="1" customWidth="1"/>
    <col min="17" max="17" width="14.140625" bestFit="1" customWidth="1"/>
  </cols>
  <sheetData>
    <row r="1" spans="1:18" ht="15.75" x14ac:dyDescent="0.25">
      <c r="A1" s="1"/>
      <c r="B1" s="2"/>
      <c r="E1" s="3"/>
      <c r="F1" s="3"/>
      <c r="G1" s="3"/>
    </row>
    <row r="2" spans="1:18" x14ac:dyDescent="0.25">
      <c r="A2" s="4"/>
      <c r="B2" s="6" t="s">
        <v>0</v>
      </c>
      <c r="C2" s="6"/>
      <c r="E2" s="3"/>
      <c r="F2" s="3"/>
      <c r="G2" s="3"/>
    </row>
    <row r="3" spans="1:18" ht="15.75" x14ac:dyDescent="0.25">
      <c r="A3" s="7"/>
      <c r="B3" s="9" t="s">
        <v>1</v>
      </c>
      <c r="C3" s="9"/>
      <c r="D3" s="8"/>
      <c r="E3" s="8"/>
      <c r="F3" s="8"/>
      <c r="G3" s="8"/>
      <c r="H3" s="8"/>
      <c r="I3" s="8"/>
    </row>
    <row r="4" spans="1:18" ht="15.75" x14ac:dyDescent="0.25">
      <c r="A4" s="7"/>
      <c r="B4" s="9" t="s">
        <v>2</v>
      </c>
      <c r="C4" s="9"/>
      <c r="D4" s="8"/>
      <c r="E4" s="8"/>
      <c r="F4" s="8"/>
      <c r="G4" s="8"/>
      <c r="H4" s="10"/>
      <c r="I4" s="10"/>
    </row>
    <row r="5" spans="1:18" ht="15.75" x14ac:dyDescent="0.25">
      <c r="A5" s="11"/>
      <c r="B5" s="12" t="s">
        <v>3</v>
      </c>
      <c r="C5" s="12"/>
      <c r="D5" s="10"/>
      <c r="E5" s="3"/>
      <c r="F5" s="3"/>
      <c r="G5" s="3"/>
      <c r="H5" s="3"/>
      <c r="I5" s="13"/>
    </row>
    <row r="6" spans="1:18" ht="15.75" x14ac:dyDescent="0.25">
      <c r="A6" s="7"/>
      <c r="B6" s="15" t="s">
        <v>1087</v>
      </c>
      <c r="C6" s="15"/>
      <c r="E6" s="3"/>
      <c r="F6" s="3"/>
      <c r="G6" s="3"/>
      <c r="H6" s="3"/>
      <c r="I6" s="14"/>
    </row>
    <row r="7" spans="1:18" x14ac:dyDescent="0.25">
      <c r="A7" s="7"/>
      <c r="C7" s="16"/>
      <c r="E7" s="3"/>
      <c r="F7" s="3"/>
      <c r="G7" s="3"/>
      <c r="H7" s="3"/>
      <c r="I7" s="3"/>
    </row>
    <row r="8" spans="1:18" ht="15.75" customHeight="1" thickBot="1" x14ac:dyDescent="0.3">
      <c r="A8" s="285" t="str">
        <f>+'BIENIO 2021-2022 X MINERAL'!A9:C9</f>
        <v>(Cifras en pesos a  31 de Octubre 2021)</v>
      </c>
      <c r="B8" s="285"/>
      <c r="C8" s="285"/>
      <c r="E8" s="3"/>
      <c r="F8" s="3"/>
      <c r="G8" s="3"/>
      <c r="H8" s="3"/>
      <c r="I8" s="3"/>
    </row>
    <row r="9" spans="1:18" s="18" customFormat="1" ht="51.75" x14ac:dyDescent="0.25">
      <c r="A9" s="40" t="s">
        <v>1079</v>
      </c>
      <c r="B9" s="41" t="s">
        <v>8</v>
      </c>
      <c r="C9" s="42" t="s">
        <v>1080</v>
      </c>
      <c r="D9" s="42" t="s">
        <v>1081</v>
      </c>
      <c r="E9" s="42" t="s">
        <v>1099</v>
      </c>
      <c r="F9" s="42" t="s">
        <v>1104</v>
      </c>
      <c r="G9" s="42" t="s">
        <v>1117</v>
      </c>
      <c r="H9" s="42" t="s">
        <v>1135</v>
      </c>
      <c r="I9" s="148" t="s">
        <v>1133</v>
      </c>
      <c r="K9"/>
      <c r="L9" s="5"/>
      <c r="M9" s="5"/>
      <c r="N9" s="5"/>
    </row>
    <row r="10" spans="1:18"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3222736492.5599999</v>
      </c>
      <c r="I10" s="211">
        <f>SUM(C10:H10)</f>
        <v>13766566955.07</v>
      </c>
      <c r="K10"/>
      <c r="N10" s="5"/>
      <c r="O10" s="5"/>
      <c r="P10" s="5"/>
      <c r="Q10" s="5"/>
      <c r="R10" s="37"/>
    </row>
    <row r="11" spans="1:18"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3" si="0">SUM(C11:G11)</f>
        <v>927212</v>
      </c>
      <c r="K11"/>
      <c r="N11" s="5"/>
    </row>
    <row r="12" spans="1:18"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365238750.26999998</v>
      </c>
      <c r="I12" s="211">
        <f t="shared" si="0"/>
        <v>1772337260.3</v>
      </c>
      <c r="K12"/>
      <c r="N12" s="5"/>
    </row>
    <row r="13" spans="1:18"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1398973574.24</v>
      </c>
      <c r="I13" s="211">
        <f t="shared" si="0"/>
        <v>12216591833.359999</v>
      </c>
      <c r="K13"/>
      <c r="N13" s="5"/>
    </row>
    <row r="14" spans="1:18"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270902324.29999995</v>
      </c>
      <c r="I14" s="211">
        <f t="shared" si="0"/>
        <v>952234447.46000004</v>
      </c>
      <c r="K14"/>
      <c r="N14" s="5"/>
    </row>
    <row r="15" spans="1:18"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5446405.6699999999</v>
      </c>
      <c r="I15" s="211">
        <f t="shared" si="0"/>
        <v>579611.98</v>
      </c>
      <c r="K15"/>
      <c r="N15" s="5"/>
    </row>
    <row r="16" spans="1:18"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73733783.159999996</v>
      </c>
      <c r="I16" s="211">
        <f t="shared" si="0"/>
        <v>1593345774.55</v>
      </c>
      <c r="K16"/>
      <c r="N16" s="5"/>
    </row>
    <row r="17" spans="1:14"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93585319824.110001</v>
      </c>
      <c r="I17" s="211">
        <f t="shared" si="0"/>
        <v>793141445693.23022</v>
      </c>
      <c r="K17"/>
      <c r="N17" s="5"/>
    </row>
    <row r="18" spans="1:14"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4954632712.6099997</v>
      </c>
      <c r="I18" s="211">
        <f t="shared" si="0"/>
        <v>53934699128.789993</v>
      </c>
      <c r="K18"/>
      <c r="N18" s="5"/>
    </row>
    <row r="19" spans="1:14"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1426171120.53</v>
      </c>
      <c r="I19" s="211">
        <f t="shared" si="0"/>
        <v>12508980429.370001</v>
      </c>
      <c r="K19"/>
      <c r="N19" s="5"/>
    </row>
    <row r="20" spans="1:14"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906702328.31999993</v>
      </c>
      <c r="I20" s="211">
        <f t="shared" si="0"/>
        <v>7056695445.4399996</v>
      </c>
      <c r="K20"/>
      <c r="N20" s="5"/>
    </row>
    <row r="21" spans="1:14"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38563112.280000001</v>
      </c>
      <c r="I21" s="114">
        <f t="shared" si="0"/>
        <v>136336767.38</v>
      </c>
      <c r="K21"/>
      <c r="N21" s="5"/>
    </row>
    <row r="22" spans="1:14"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17063236824.800001</v>
      </c>
      <c r="I22" s="114">
        <f t="shared" si="0"/>
        <v>287510760438.33002</v>
      </c>
      <c r="K22"/>
      <c r="N22" s="5"/>
    </row>
    <row r="23" spans="1:14"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0</v>
      </c>
      <c r="I23" s="114">
        <f t="shared" si="0"/>
        <v>79886.510000000009</v>
      </c>
      <c r="K23"/>
      <c r="N23" s="5"/>
    </row>
    <row r="24" spans="1:14"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114">
        <f t="shared" si="0"/>
        <v>9412841.3900000006</v>
      </c>
      <c r="K24"/>
      <c r="N24" s="5"/>
    </row>
    <row r="25" spans="1:14"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63431347.039999999</v>
      </c>
      <c r="I25" s="114">
        <f t="shared" si="0"/>
        <v>1719705060.8600001</v>
      </c>
      <c r="K25"/>
      <c r="N25" s="5"/>
    </row>
    <row r="26" spans="1:14"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763234196.61000013</v>
      </c>
      <c r="I26" s="114">
        <f t="shared" si="0"/>
        <v>7814786814.1699982</v>
      </c>
      <c r="K26"/>
      <c r="N26" s="5"/>
    </row>
    <row r="27" spans="1:14"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114">
        <f t="shared" si="0"/>
        <v>11040680.240000002</v>
      </c>
      <c r="K27"/>
      <c r="N27" s="5"/>
    </row>
    <row r="28" spans="1:14"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24074992.219999999</v>
      </c>
      <c r="I28" s="114">
        <f t="shared" si="0"/>
        <v>199081360.22000003</v>
      </c>
      <c r="K28"/>
      <c r="N28" s="5"/>
    </row>
    <row r="29" spans="1:14"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92710178.409999996</v>
      </c>
      <c r="I29" s="114">
        <f t="shared" si="0"/>
        <v>769277921.35000014</v>
      </c>
      <c r="K29"/>
      <c r="N29" s="5"/>
    </row>
    <row r="30" spans="1:14"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18047544.740000002</v>
      </c>
      <c r="I30" s="114">
        <f t="shared" si="0"/>
        <v>265034.26</v>
      </c>
      <c r="K30"/>
      <c r="N30" s="5"/>
    </row>
    <row r="31" spans="1:14"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79257645.900000006</v>
      </c>
      <c r="I31" s="211">
        <f t="shared" si="0"/>
        <v>273047164.12</v>
      </c>
      <c r="K31"/>
      <c r="N31" s="5"/>
    </row>
    <row r="32" spans="1:14"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7979687.5100000007</v>
      </c>
      <c r="I32" s="211">
        <f t="shared" si="0"/>
        <v>341119086.11000001</v>
      </c>
      <c r="K32"/>
      <c r="N32" s="5"/>
    </row>
    <row r="33" spans="1:14"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9161318.3399999999</v>
      </c>
      <c r="I38" s="211">
        <f t="shared" si="0"/>
        <v>145571817.65000001</v>
      </c>
      <c r="K38"/>
      <c r="N38" s="5"/>
    </row>
    <row r="39" spans="1:14"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114">
        <f t="shared" si="0"/>
        <v>7696445.9299999978</v>
      </c>
      <c r="K41"/>
      <c r="N41" s="5"/>
    </row>
    <row r="42" spans="1:14"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15057508.67</v>
      </c>
      <c r="I42" s="114">
        <f t="shared" si="0"/>
        <v>120268327.25000001</v>
      </c>
      <c r="K42"/>
      <c r="N42" s="5"/>
    </row>
    <row r="43" spans="1:14"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114">
        <f t="shared" si="0"/>
        <v>53729121.700000003</v>
      </c>
      <c r="K43"/>
      <c r="N43" s="5"/>
    </row>
    <row r="44" spans="1:14"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18336053.379999999</v>
      </c>
      <c r="I44" s="114">
        <f t="shared" si="0"/>
        <v>27785079.890000001</v>
      </c>
      <c r="K44"/>
      <c r="N44" s="5"/>
    </row>
    <row r="45" spans="1:14"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114">
        <f t="shared" si="0"/>
        <v>2462244</v>
      </c>
      <c r="K45"/>
      <c r="N45" s="5"/>
    </row>
    <row r="46" spans="1:14"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4031199.58</v>
      </c>
      <c r="I46" s="114">
        <f t="shared" si="0"/>
        <v>436527627.33999997</v>
      </c>
      <c r="K46"/>
      <c r="N46" s="5"/>
    </row>
    <row r="47" spans="1:14"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344654562.12</v>
      </c>
      <c r="I47" s="114">
        <f t="shared" si="0"/>
        <v>1787608744.6800001</v>
      </c>
      <c r="K47"/>
      <c r="N47" s="5"/>
    </row>
    <row r="48" spans="1:14"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132781696.09</v>
      </c>
      <c r="I48" s="114">
        <f t="shared" si="0"/>
        <v>300410387.24000001</v>
      </c>
      <c r="K48"/>
      <c r="N48" s="5"/>
    </row>
    <row r="49" spans="1:14"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5952312.75</v>
      </c>
      <c r="I49" s="114">
        <f t="shared" si="0"/>
        <v>28403823.460000001</v>
      </c>
      <c r="K49"/>
      <c r="N49" s="5"/>
    </row>
    <row r="50" spans="1:14"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114">
        <f t="shared" si="0"/>
        <v>682721250</v>
      </c>
      <c r="K50"/>
      <c r="N50" s="5"/>
    </row>
    <row r="51" spans="1:14"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214631215.43000001</v>
      </c>
      <c r="I51" s="211">
        <f t="shared" si="0"/>
        <v>1197431973.3</v>
      </c>
      <c r="K51"/>
      <c r="N51" s="5"/>
    </row>
    <row r="52" spans="1:14"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4418454.0600000005</v>
      </c>
      <c r="I52" s="211">
        <f t="shared" si="0"/>
        <v>175576889.42000002</v>
      </c>
      <c r="K52"/>
      <c r="N52" s="5"/>
    </row>
    <row r="53" spans="1:14"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25347077.600000001</v>
      </c>
      <c r="I53" s="211">
        <f t="shared" si="0"/>
        <v>5080126.7300000004</v>
      </c>
      <c r="K53"/>
      <c r="N53" s="5"/>
    </row>
    <row r="54" spans="1:14"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0</v>
      </c>
      <c r="I54" s="211">
        <f t="shared" si="0"/>
        <v>7076417.46</v>
      </c>
      <c r="K54"/>
      <c r="N54" s="5"/>
    </row>
    <row r="55" spans="1:14"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65553041.799999997</v>
      </c>
      <c r="I58" s="211">
        <f t="shared" si="0"/>
        <v>196802691.19</v>
      </c>
      <c r="K58"/>
      <c r="N58" s="5"/>
    </row>
    <row r="59" spans="1:14"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1377722.97</v>
      </c>
      <c r="I60" s="211">
        <f t="shared" si="0"/>
        <v>38961125.099999994</v>
      </c>
      <c r="K60"/>
      <c r="N60" s="5"/>
    </row>
    <row r="61" spans="1:14"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114">
        <f t="shared" si="0"/>
        <v>0</v>
      </c>
      <c r="K61"/>
      <c r="N61" s="5"/>
    </row>
    <row r="62" spans="1:14"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114">
        <f t="shared" si="0"/>
        <v>0</v>
      </c>
      <c r="K62"/>
      <c r="N62" s="5"/>
    </row>
    <row r="63" spans="1:14"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114">
        <f t="shared" si="0"/>
        <v>0</v>
      </c>
      <c r="K63"/>
      <c r="N63" s="5"/>
    </row>
    <row r="64" spans="1:14"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290432067.85000002</v>
      </c>
      <c r="I64" s="114">
        <f t="shared" si="0"/>
        <v>254002687.92999995</v>
      </c>
      <c r="K64"/>
      <c r="N64" s="5"/>
    </row>
    <row r="65" spans="1:14"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7010910512.0799999</v>
      </c>
      <c r="I65" s="114">
        <f t="shared" si="0"/>
        <v>1932695796.0799999</v>
      </c>
      <c r="K65"/>
      <c r="N65" s="5"/>
    </row>
    <row r="66" spans="1:14"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314311758.42000002</v>
      </c>
      <c r="I66" s="114">
        <f t="shared" si="0"/>
        <v>3602380753.1499996</v>
      </c>
      <c r="K66"/>
      <c r="N66" s="5"/>
    </row>
    <row r="67" spans="1:14"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114">
        <f t="shared" si="0"/>
        <v>10397904.209999997</v>
      </c>
      <c r="K67"/>
      <c r="N67" s="5"/>
    </row>
    <row r="68" spans="1:14"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114">
        <f t="shared" si="0"/>
        <v>1854179.72</v>
      </c>
      <c r="K68"/>
      <c r="N68" s="5"/>
    </row>
    <row r="69" spans="1:14"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114">
        <f t="shared" si="0"/>
        <v>527987.66</v>
      </c>
      <c r="K69"/>
      <c r="N69" s="5"/>
    </row>
    <row r="70" spans="1:14"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0</v>
      </c>
      <c r="I70" s="114">
        <f t="shared" si="0"/>
        <v>3755726659.4499998</v>
      </c>
      <c r="K70"/>
      <c r="N70" s="5"/>
    </row>
    <row r="71" spans="1:14"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21486923.439999998</v>
      </c>
      <c r="I71" s="211">
        <f t="shared" si="0"/>
        <v>87789572.149999991</v>
      </c>
      <c r="K71"/>
      <c r="N71" s="5"/>
    </row>
    <row r="72" spans="1:14"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1347184.5899999999</v>
      </c>
      <c r="K73"/>
      <c r="N73" s="5"/>
    </row>
    <row r="74" spans="1:14"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ref="I74:I137" si="1">SUM(C74:G74)</f>
        <v>0</v>
      </c>
      <c r="K74"/>
      <c r="N74" s="5"/>
    </row>
    <row r="75" spans="1:14"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si="1"/>
        <v>0</v>
      </c>
      <c r="K75"/>
      <c r="N75" s="5"/>
    </row>
    <row r="76" spans="1:14"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7810062646.9400005</v>
      </c>
      <c r="I76" s="211">
        <f t="shared" si="1"/>
        <v>13523673711.35</v>
      </c>
      <c r="K76"/>
      <c r="N76" s="5"/>
    </row>
    <row r="77" spans="1:14"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220069.34</v>
      </c>
      <c r="I78" s="211">
        <f t="shared" si="1"/>
        <v>46708295.770000003</v>
      </c>
      <c r="K78"/>
      <c r="N78" s="5"/>
    </row>
    <row r="79" spans="1:14"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0</v>
      </c>
      <c r="I79" s="211">
        <f t="shared" si="1"/>
        <v>21434.19</v>
      </c>
      <c r="K79"/>
      <c r="N79" s="5"/>
    </row>
    <row r="80" spans="1:14"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36364507.729999997</v>
      </c>
      <c r="K80"/>
      <c r="N80" s="5"/>
    </row>
    <row r="81" spans="1:14"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114">
        <f t="shared" si="1"/>
        <v>0</v>
      </c>
      <c r="K81"/>
      <c r="N81" s="5"/>
    </row>
    <row r="82" spans="1:14"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114">
        <f t="shared" si="1"/>
        <v>873545.77</v>
      </c>
      <c r="K82"/>
      <c r="N82" s="5"/>
    </row>
    <row r="83" spans="1:14"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170281744.15000001</v>
      </c>
      <c r="I83" s="114">
        <f t="shared" si="1"/>
        <v>181596710.64999998</v>
      </c>
      <c r="K83"/>
      <c r="N83" s="5"/>
    </row>
    <row r="84" spans="1:14"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40179046.730000004</v>
      </c>
      <c r="I84" s="114">
        <f t="shared" si="1"/>
        <v>984878.54</v>
      </c>
      <c r="K84"/>
      <c r="N84" s="5"/>
    </row>
    <row r="85" spans="1:14"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114">
        <f t="shared" si="1"/>
        <v>83906</v>
      </c>
      <c r="K85"/>
      <c r="N85" s="5"/>
    </row>
    <row r="86" spans="1:14"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4315227069.9400005</v>
      </c>
      <c r="I86" s="114">
        <f t="shared" si="1"/>
        <v>14038059755.48</v>
      </c>
      <c r="K86"/>
      <c r="N86" s="5"/>
    </row>
    <row r="87" spans="1:14"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114">
        <f t="shared" si="1"/>
        <v>0</v>
      </c>
      <c r="K87"/>
      <c r="N87" s="5"/>
    </row>
    <row r="88" spans="1:14"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114">
        <f t="shared" si="1"/>
        <v>0</v>
      </c>
      <c r="K88"/>
      <c r="N88" s="5"/>
    </row>
    <row r="89" spans="1:14"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114">
        <f t="shared" si="1"/>
        <v>71042896.049999997</v>
      </c>
      <c r="K89"/>
      <c r="N89" s="5"/>
    </row>
    <row r="90" spans="1:14"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246676439.31</v>
      </c>
      <c r="I90" s="114">
        <f t="shared" si="1"/>
        <v>375685812.10000002</v>
      </c>
      <c r="K90"/>
      <c r="N90" s="5"/>
    </row>
    <row r="91" spans="1:14"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1588205693.6900001</v>
      </c>
      <c r="I92" s="211">
        <f t="shared" si="1"/>
        <v>1280690299.04</v>
      </c>
      <c r="K92"/>
      <c r="N92" s="5"/>
    </row>
    <row r="93" spans="1:14"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27677901.920000002</v>
      </c>
      <c r="I93" s="211">
        <f t="shared" si="1"/>
        <v>57444095.56000001</v>
      </c>
      <c r="K93"/>
      <c r="N93" s="5"/>
    </row>
    <row r="94" spans="1:14"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114">
        <f t="shared" si="1"/>
        <v>65941426.829999998</v>
      </c>
      <c r="K101"/>
      <c r="N101" s="5"/>
    </row>
    <row r="102" spans="1:14"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114">
        <f t="shared" si="1"/>
        <v>25980419.119999997</v>
      </c>
      <c r="K102"/>
      <c r="N102" s="5"/>
    </row>
    <row r="103" spans="1:14"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114">
        <f t="shared" si="1"/>
        <v>516401</v>
      </c>
      <c r="K103"/>
      <c r="N103" s="5"/>
    </row>
    <row r="104" spans="1:14"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114">
        <f t="shared" si="1"/>
        <v>0</v>
      </c>
      <c r="K104"/>
      <c r="N104" s="5"/>
    </row>
    <row r="105" spans="1:14"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114">
        <f t="shared" si="1"/>
        <v>0</v>
      </c>
      <c r="K105"/>
      <c r="N105" s="5"/>
    </row>
    <row r="106" spans="1:14"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5375730.8800000008</v>
      </c>
      <c r="I106" s="114">
        <f t="shared" si="1"/>
        <v>47268571.120000005</v>
      </c>
      <c r="K106"/>
      <c r="N106" s="5"/>
    </row>
    <row r="107" spans="1:14"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165911.75</v>
      </c>
      <c r="I107" s="114">
        <f t="shared" si="1"/>
        <v>8047874.5799999982</v>
      </c>
      <c r="K107"/>
      <c r="N107" s="5"/>
    </row>
    <row r="108" spans="1:14"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114">
        <f t="shared" si="1"/>
        <v>2748597.8000000003</v>
      </c>
      <c r="K108"/>
      <c r="N108" s="5"/>
    </row>
    <row r="109" spans="1:14"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183139857.72</v>
      </c>
      <c r="I109" s="114">
        <f t="shared" si="1"/>
        <v>54465119.829999998</v>
      </c>
      <c r="K109"/>
      <c r="N109" s="5"/>
    </row>
    <row r="110" spans="1:14"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114">
        <f t="shared" si="1"/>
        <v>0</v>
      </c>
      <c r="K110"/>
      <c r="N110" s="5"/>
    </row>
    <row r="111" spans="1:14"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4429214.1500000004</v>
      </c>
      <c r="K111"/>
      <c r="N111" s="5"/>
    </row>
    <row r="112" spans="1:14"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124592099.83999997</v>
      </c>
      <c r="I113" s="211">
        <f t="shared" si="1"/>
        <v>510020188.98000002</v>
      </c>
      <c r="K113"/>
      <c r="N113" s="5"/>
    </row>
    <row r="114" spans="1:14"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452592758.56</v>
      </c>
      <c r="I116" s="211">
        <f t="shared" si="1"/>
        <v>2534974385.5799999</v>
      </c>
      <c r="K116"/>
      <c r="N116" s="5"/>
    </row>
    <row r="117" spans="1:14"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520404578.68000007</v>
      </c>
      <c r="I121" s="114">
        <f t="shared" si="1"/>
        <v>1934696158.7399998</v>
      </c>
      <c r="K121"/>
      <c r="N121" s="5"/>
    </row>
    <row r="122" spans="1:14"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6987213.9699999988</v>
      </c>
      <c r="I122" s="114">
        <f t="shared" si="1"/>
        <v>279100713.48000002</v>
      </c>
      <c r="K122"/>
      <c r="N122" s="5"/>
    </row>
    <row r="123" spans="1:14"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8011902.8000000007</v>
      </c>
      <c r="I123" s="114">
        <f t="shared" si="1"/>
        <v>37080980.690000005</v>
      </c>
      <c r="K123"/>
      <c r="N123" s="5"/>
    </row>
    <row r="124" spans="1:14"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6641419785.8199997</v>
      </c>
      <c r="I124" s="114">
        <f t="shared" si="1"/>
        <v>6366592037.9199991</v>
      </c>
      <c r="K124"/>
      <c r="N124" s="5"/>
    </row>
    <row r="125" spans="1:14"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114">
        <f t="shared" si="1"/>
        <v>4663406.79</v>
      </c>
      <c r="K125"/>
      <c r="N125" s="5"/>
    </row>
    <row r="126" spans="1:14"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0</v>
      </c>
      <c r="I126" s="114">
        <f t="shared" si="1"/>
        <v>7915236.7600000007</v>
      </c>
      <c r="K126"/>
      <c r="N126" s="5"/>
    </row>
    <row r="127" spans="1:14"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114">
        <f t="shared" si="1"/>
        <v>24478102.990000002</v>
      </c>
      <c r="K127"/>
      <c r="N127" s="5"/>
    </row>
    <row r="128" spans="1:14"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114">
        <f t="shared" si="1"/>
        <v>0</v>
      </c>
      <c r="K128"/>
      <c r="N128" s="5"/>
    </row>
    <row r="129" spans="1:14"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114">
        <f t="shared" si="1"/>
        <v>1441691.2</v>
      </c>
      <c r="K129"/>
      <c r="N129" s="5"/>
    </row>
    <row r="130" spans="1:14"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114">
        <f t="shared" si="1"/>
        <v>0</v>
      </c>
      <c r="K130"/>
      <c r="N130" s="5"/>
    </row>
    <row r="131" spans="1:14"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0</v>
      </c>
      <c r="I131" s="211">
        <f t="shared" si="1"/>
        <v>125722779.26000001</v>
      </c>
      <c r="K131"/>
      <c r="N131" s="5"/>
    </row>
    <row r="132" spans="1:14"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499782.17</v>
      </c>
      <c r="I136" s="211">
        <f t="shared" si="1"/>
        <v>111851330.01000002</v>
      </c>
      <c r="K136"/>
      <c r="N136" s="5"/>
    </row>
    <row r="137" spans="1:14"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1077950.7300000002</v>
      </c>
      <c r="K137"/>
      <c r="N137" s="5"/>
    </row>
    <row r="138" spans="1:14"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ref="I138:I201" si="2">SUM(C138:G138)</f>
        <v>0</v>
      </c>
      <c r="K138"/>
      <c r="N138" s="5"/>
    </row>
    <row r="139" spans="1:14"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0</v>
      </c>
      <c r="I139" s="211">
        <f t="shared" si="2"/>
        <v>5136559</v>
      </c>
      <c r="K139"/>
      <c r="N139" s="5"/>
    </row>
    <row r="140" spans="1:14"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126018085.84999999</v>
      </c>
      <c r="I140" s="211">
        <f t="shared" si="2"/>
        <v>375771274.96000004</v>
      </c>
      <c r="K140"/>
      <c r="N140" s="5"/>
    </row>
    <row r="141" spans="1:14"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114">
        <f t="shared" si="2"/>
        <v>420933.11</v>
      </c>
      <c r="K141"/>
      <c r="N141" s="5"/>
    </row>
    <row r="142" spans="1:14"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114">
        <f t="shared" si="2"/>
        <v>65753306.090000004</v>
      </c>
      <c r="K142"/>
      <c r="N142" s="5"/>
    </row>
    <row r="143" spans="1:14"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25031222.350000001</v>
      </c>
      <c r="I143" s="114">
        <f t="shared" si="2"/>
        <v>359596449.60000008</v>
      </c>
      <c r="K143"/>
      <c r="N143" s="5"/>
    </row>
    <row r="144" spans="1:14"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896830405.37000012</v>
      </c>
      <c r="I144" s="114">
        <f t="shared" si="2"/>
        <v>496850524.00999999</v>
      </c>
      <c r="K144"/>
      <c r="N144" s="5"/>
    </row>
    <row r="145" spans="1:14"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114">
        <f t="shared" si="2"/>
        <v>0</v>
      </c>
      <c r="K145"/>
      <c r="N145" s="5"/>
    </row>
    <row r="146" spans="1:14"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2455750718.3800001</v>
      </c>
      <c r="I146" s="114">
        <f t="shared" si="2"/>
        <v>9886485541.1500015</v>
      </c>
      <c r="K146"/>
      <c r="N146" s="5"/>
    </row>
    <row r="147" spans="1:14"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277689055.72999996</v>
      </c>
      <c r="I147" s="114">
        <f t="shared" si="2"/>
        <v>886016897.51000011</v>
      </c>
      <c r="K147"/>
      <c r="N147" s="5"/>
    </row>
    <row r="148" spans="1:14"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114">
        <f t="shared" si="2"/>
        <v>11814690.650000002</v>
      </c>
      <c r="K148"/>
      <c r="N148" s="5"/>
    </row>
    <row r="149" spans="1:14"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114">
        <f t="shared" si="2"/>
        <v>2031531.2299999997</v>
      </c>
      <c r="K149"/>
      <c r="N149" s="5"/>
    </row>
    <row r="150" spans="1:14"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358836482.49000001</v>
      </c>
      <c r="I150" s="114">
        <f t="shared" si="2"/>
        <v>5246584310.8699999</v>
      </c>
      <c r="K150"/>
      <c r="N150" s="5"/>
    </row>
    <row r="151" spans="1:14"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1870203.1500000001</v>
      </c>
      <c r="I152" s="211">
        <f t="shared" si="2"/>
        <v>268367271.01000002</v>
      </c>
      <c r="K152"/>
      <c r="N152" s="5"/>
    </row>
    <row r="153" spans="1:14"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85572460.49000001</v>
      </c>
      <c r="I156" s="211">
        <f t="shared" si="2"/>
        <v>80285702.190000013</v>
      </c>
      <c r="K156"/>
      <c r="N156" s="5"/>
    </row>
    <row r="157" spans="1:14"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5082258.2699999996</v>
      </c>
      <c r="I157" s="211">
        <f t="shared" si="2"/>
        <v>211731031.38999999</v>
      </c>
      <c r="K157"/>
      <c r="N157" s="5"/>
    </row>
    <row r="158" spans="1:14"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0</v>
      </c>
      <c r="I158" s="211">
        <f t="shared" si="2"/>
        <v>70592216.859999999</v>
      </c>
      <c r="K158"/>
      <c r="N158" s="5"/>
    </row>
    <row r="159" spans="1:14"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144768718.13999999</v>
      </c>
      <c r="I159" s="211">
        <f t="shared" si="2"/>
        <v>2386999652.4699998</v>
      </c>
      <c r="K159"/>
      <c r="N159" s="5"/>
    </row>
    <row r="160" spans="1:14"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0</v>
      </c>
      <c r="I160" s="211">
        <f t="shared" si="2"/>
        <v>42205155.509999998</v>
      </c>
      <c r="K160"/>
      <c r="N160" s="5"/>
    </row>
    <row r="161" spans="1:14"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2215911.2600000002</v>
      </c>
      <c r="I161" s="114">
        <f t="shared" si="2"/>
        <v>815717.99</v>
      </c>
      <c r="K161"/>
      <c r="N161" s="5"/>
    </row>
    <row r="162" spans="1:14"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29746708.170000002</v>
      </c>
      <c r="I162" s="114">
        <f t="shared" si="2"/>
        <v>78919985.620000005</v>
      </c>
      <c r="K162"/>
      <c r="N162" s="5"/>
    </row>
    <row r="163" spans="1:14"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114">
        <f t="shared" si="2"/>
        <v>20365526.98</v>
      </c>
      <c r="K163"/>
      <c r="N163" s="5"/>
    </row>
    <row r="164" spans="1:14"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34994485.640000001</v>
      </c>
      <c r="I164" s="114">
        <f t="shared" si="2"/>
        <v>79487105.569999993</v>
      </c>
      <c r="K164"/>
      <c r="N164" s="5"/>
    </row>
    <row r="165" spans="1:14"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114">
        <f t="shared" si="2"/>
        <v>2850178.37</v>
      </c>
      <c r="K165"/>
      <c r="N165" s="5"/>
    </row>
    <row r="166" spans="1:14"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905949513.6400001</v>
      </c>
      <c r="I166" s="114">
        <f t="shared" si="2"/>
        <v>7870255475.6100006</v>
      </c>
      <c r="K166"/>
      <c r="N166" s="5"/>
    </row>
    <row r="167" spans="1:14"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47326542.759999998</v>
      </c>
      <c r="I167" s="114">
        <f t="shared" si="2"/>
        <v>586174818.48000002</v>
      </c>
      <c r="K167"/>
      <c r="N167" s="5"/>
    </row>
    <row r="168" spans="1:14"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549237.5</v>
      </c>
      <c r="I168" s="114">
        <f t="shared" si="2"/>
        <v>307155.07</v>
      </c>
      <c r="K168"/>
      <c r="N168" s="5"/>
    </row>
    <row r="169" spans="1:14"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114">
        <f t="shared" si="2"/>
        <v>0</v>
      </c>
      <c r="K169"/>
      <c r="N169" s="5"/>
    </row>
    <row r="170" spans="1:14"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114">
        <f t="shared" si="2"/>
        <v>0</v>
      </c>
      <c r="K170"/>
      <c r="N170" s="5"/>
    </row>
    <row r="171" spans="1:14"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12877381.050000001</v>
      </c>
      <c r="I173" s="211">
        <f t="shared" si="2"/>
        <v>88677521.570000008</v>
      </c>
      <c r="K173"/>
      <c r="N173" s="5"/>
    </row>
    <row r="174" spans="1:14"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920700</v>
      </c>
      <c r="I175" s="211">
        <f t="shared" si="2"/>
        <v>2248582.0700000003</v>
      </c>
      <c r="K175"/>
      <c r="N175" s="5"/>
    </row>
    <row r="176" spans="1:14"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2494115.7000000002</v>
      </c>
      <c r="I180" s="211">
        <f t="shared" si="2"/>
        <v>56180956.590000004</v>
      </c>
      <c r="K180"/>
      <c r="N180" s="5"/>
    </row>
    <row r="181" spans="1:14"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6406232.5</v>
      </c>
      <c r="I181" s="114">
        <f t="shared" si="2"/>
        <v>84094321.170000002</v>
      </c>
      <c r="K181"/>
      <c r="N181" s="5"/>
    </row>
    <row r="182" spans="1:14"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4223726.71</v>
      </c>
      <c r="I182" s="114">
        <f t="shared" si="2"/>
        <v>5817999.7000000002</v>
      </c>
      <c r="K182"/>
      <c r="N182" s="5"/>
    </row>
    <row r="183" spans="1:14"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114">
        <f t="shared" si="2"/>
        <v>12003193.59</v>
      </c>
      <c r="K183"/>
      <c r="N183" s="5"/>
    </row>
    <row r="184" spans="1:14"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114">
        <f t="shared" si="2"/>
        <v>0</v>
      </c>
      <c r="K184"/>
      <c r="N184" s="5"/>
    </row>
    <row r="185" spans="1:14"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114">
        <f t="shared" si="2"/>
        <v>30571143.119999997</v>
      </c>
      <c r="K185"/>
      <c r="N185" s="5"/>
    </row>
    <row r="186" spans="1:14"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114">
        <f t="shared" si="2"/>
        <v>0</v>
      </c>
      <c r="K186"/>
      <c r="N186" s="5"/>
    </row>
    <row r="187" spans="1:14"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114">
        <f t="shared" si="2"/>
        <v>0</v>
      </c>
      <c r="K187"/>
      <c r="N187" s="5"/>
    </row>
    <row r="188" spans="1:14"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2339462.89</v>
      </c>
      <c r="I188" s="114">
        <f t="shared" si="2"/>
        <v>10240030.68</v>
      </c>
      <c r="K188"/>
      <c r="N188" s="5"/>
    </row>
    <row r="189" spans="1:14"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114">
        <f t="shared" si="2"/>
        <v>0</v>
      </c>
      <c r="K189"/>
      <c r="N189" s="5"/>
    </row>
    <row r="190" spans="1:14"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45099411.109999999</v>
      </c>
      <c r="I190" s="114">
        <f t="shared" si="2"/>
        <v>219192588.75999999</v>
      </c>
      <c r="K190"/>
      <c r="N190" s="5"/>
    </row>
    <row r="191" spans="1:14"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191456167.27000001</v>
      </c>
      <c r="I191" s="211">
        <f t="shared" si="2"/>
        <v>2109620614.5200002</v>
      </c>
      <c r="K191"/>
      <c r="N191" s="5"/>
    </row>
    <row r="192" spans="1:14"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0</v>
      </c>
      <c r="I192" s="211">
        <f t="shared" si="2"/>
        <v>0</v>
      </c>
      <c r="K192"/>
      <c r="N192" s="5"/>
    </row>
    <row r="193" spans="1:14"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7149581.3799999999</v>
      </c>
      <c r="I193" s="211">
        <f t="shared" si="2"/>
        <v>43670523.619999997</v>
      </c>
      <c r="K193"/>
      <c r="N193" s="5"/>
    </row>
    <row r="194" spans="1:14"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174583525.51000002</v>
      </c>
      <c r="I194" s="211">
        <f t="shared" si="2"/>
        <v>714152699.59000003</v>
      </c>
      <c r="K194"/>
      <c r="N194" s="5"/>
    </row>
    <row r="195" spans="1:14"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43493904.670000002</v>
      </c>
      <c r="I197" s="211">
        <f t="shared" si="2"/>
        <v>191552366.84999999</v>
      </c>
      <c r="K197"/>
      <c r="N197" s="5"/>
    </row>
    <row r="198" spans="1:14"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169255814.19999999</v>
      </c>
      <c r="I201" s="114">
        <f t="shared" si="2"/>
        <v>0</v>
      </c>
      <c r="K201"/>
      <c r="N201" s="5"/>
    </row>
    <row r="202" spans="1:14"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114">
        <f t="shared" ref="I202:I265" si="3">SUM(C202:G202)</f>
        <v>0</v>
      </c>
      <c r="K202"/>
      <c r="N202" s="5"/>
    </row>
    <row r="203" spans="1:14"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114">
        <f t="shared" si="3"/>
        <v>0</v>
      </c>
      <c r="K203"/>
      <c r="N203" s="5"/>
    </row>
    <row r="204" spans="1:14"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114">
        <f t="shared" si="3"/>
        <v>2311.4499999999998</v>
      </c>
      <c r="K204"/>
      <c r="N204" s="5"/>
    </row>
    <row r="205" spans="1:14"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114">
        <f t="shared" si="3"/>
        <v>0</v>
      </c>
      <c r="K205"/>
      <c r="N205" s="5"/>
    </row>
    <row r="206" spans="1:14"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9559457.9800000004</v>
      </c>
      <c r="I206" s="114">
        <f t="shared" si="3"/>
        <v>6068720.3200000003</v>
      </c>
      <c r="K206"/>
      <c r="N206" s="5"/>
    </row>
    <row r="207" spans="1:14"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0</v>
      </c>
      <c r="I207" s="114">
        <f t="shared" si="3"/>
        <v>4023766.65</v>
      </c>
      <c r="K207"/>
      <c r="N207" s="5"/>
    </row>
    <row r="208" spans="1:14"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39711.75</v>
      </c>
      <c r="I208" s="114">
        <f t="shared" si="3"/>
        <v>8954800.2000000011</v>
      </c>
      <c r="K208"/>
      <c r="N208" s="5"/>
    </row>
    <row r="209" spans="1:14"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13511557.949999999</v>
      </c>
      <c r="I209" s="114">
        <f t="shared" si="3"/>
        <v>0</v>
      </c>
      <c r="K209"/>
      <c r="N209" s="5"/>
    </row>
    <row r="210" spans="1:14"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114">
        <f t="shared" si="3"/>
        <v>2841265.2800000003</v>
      </c>
      <c r="K210"/>
      <c r="N210" s="5"/>
    </row>
    <row r="211" spans="1:14"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737103047.71000004</v>
      </c>
      <c r="I211" s="211">
        <f t="shared" si="3"/>
        <v>786056970.4000001</v>
      </c>
      <c r="K211"/>
      <c r="N211" s="5"/>
    </row>
    <row r="212" spans="1:14"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72593331.370000005</v>
      </c>
      <c r="I213" s="211">
        <f t="shared" si="3"/>
        <v>1461737587.29</v>
      </c>
      <c r="K213"/>
      <c r="N213" s="5"/>
    </row>
    <row r="214" spans="1:14"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973267705.94999993</v>
      </c>
      <c r="I214" s="211">
        <f t="shared" si="3"/>
        <v>1761260001.3499999</v>
      </c>
      <c r="K214"/>
      <c r="N214" s="5"/>
    </row>
    <row r="215" spans="1:14"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0</v>
      </c>
      <c r="I216" s="211">
        <f t="shared" si="3"/>
        <v>0</v>
      </c>
      <c r="K216"/>
      <c r="N216" s="5"/>
    </row>
    <row r="217" spans="1:14"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152589862.19</v>
      </c>
      <c r="I217" s="211">
        <f t="shared" si="3"/>
        <v>343411543.98000008</v>
      </c>
      <c r="K217"/>
      <c r="N217" s="5"/>
    </row>
    <row r="218" spans="1:14"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0</v>
      </c>
      <c r="K219"/>
      <c r="N219" s="5"/>
    </row>
    <row r="220" spans="1:14"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114">
        <f t="shared" si="3"/>
        <v>0</v>
      </c>
      <c r="K221"/>
      <c r="N221" s="5"/>
    </row>
    <row r="222" spans="1:14"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182799187.52000001</v>
      </c>
      <c r="I222" s="114">
        <f t="shared" si="3"/>
        <v>174036582.21000001</v>
      </c>
      <c r="K222"/>
      <c r="N222" s="5"/>
    </row>
    <row r="223" spans="1:14"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3401887.5300000003</v>
      </c>
      <c r="I223" s="114">
        <f t="shared" si="3"/>
        <v>6847079.75</v>
      </c>
      <c r="K223"/>
      <c r="N223" s="5"/>
    </row>
    <row r="224" spans="1:14"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1129065235.0400002</v>
      </c>
      <c r="I224" s="114">
        <f t="shared" si="3"/>
        <v>988717253.75999999</v>
      </c>
      <c r="K224"/>
      <c r="N224" s="5"/>
    </row>
    <row r="225" spans="1:14"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114">
        <f t="shared" si="3"/>
        <v>445169582</v>
      </c>
      <c r="K225"/>
      <c r="N225" s="5"/>
    </row>
    <row r="226" spans="1:14"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114">
        <f t="shared" si="3"/>
        <v>176192729.32000002</v>
      </c>
      <c r="K226"/>
      <c r="N226" s="5"/>
    </row>
    <row r="227" spans="1:14"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0</v>
      </c>
      <c r="I227" s="114">
        <f t="shared" si="3"/>
        <v>868736.74</v>
      </c>
      <c r="K227"/>
      <c r="N227" s="5"/>
    </row>
    <row r="228" spans="1:14"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100173676.76999998</v>
      </c>
      <c r="I228" s="114">
        <f t="shared" si="3"/>
        <v>2527212855.4400001</v>
      </c>
      <c r="K228"/>
      <c r="N228" s="5"/>
    </row>
    <row r="229" spans="1:14"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254165394.44</v>
      </c>
      <c r="I229" s="114">
        <f t="shared" si="3"/>
        <v>4433779941.1000004</v>
      </c>
      <c r="K229"/>
      <c r="N229" s="5"/>
    </row>
    <row r="230" spans="1:14"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114">
        <f t="shared" si="3"/>
        <v>31182.29</v>
      </c>
      <c r="K230"/>
      <c r="N230" s="5"/>
    </row>
    <row r="231" spans="1:14"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37293707.189999998</v>
      </c>
      <c r="I232" s="211">
        <f t="shared" si="3"/>
        <v>1211826283.5799999</v>
      </c>
      <c r="K232"/>
      <c r="N232" s="5"/>
    </row>
    <row r="233" spans="1:14"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75911507.359999985</v>
      </c>
      <c r="I233" s="211">
        <f t="shared" si="3"/>
        <v>515118578.94000006</v>
      </c>
      <c r="K233"/>
      <c r="N233" s="5"/>
    </row>
    <row r="234" spans="1:14"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587432.63</v>
      </c>
      <c r="I234" s="211">
        <f t="shared" si="3"/>
        <v>4346485.5</v>
      </c>
      <c r="K234"/>
      <c r="N234" s="5"/>
    </row>
    <row r="235" spans="1:14"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0</v>
      </c>
      <c r="I236" s="211">
        <f t="shared" si="3"/>
        <v>868954.36</v>
      </c>
      <c r="K236"/>
      <c r="N236" s="5"/>
    </row>
    <row r="237" spans="1:14"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9625428.5399999991</v>
      </c>
      <c r="I237" s="211">
        <f t="shared" si="3"/>
        <v>85292543.579999998</v>
      </c>
      <c r="K237"/>
      <c r="N237" s="5"/>
    </row>
    <row r="238" spans="1:14"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36422785.299999997</v>
      </c>
      <c r="I238" s="211">
        <f t="shared" si="3"/>
        <v>226821663.78000003</v>
      </c>
      <c r="K238"/>
      <c r="N238" s="5"/>
    </row>
    <row r="239" spans="1:14"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1341183.0400000003</v>
      </c>
      <c r="I240" s="211">
        <f t="shared" si="3"/>
        <v>7100397.1000000015</v>
      </c>
      <c r="K240"/>
      <c r="N240" s="5"/>
    </row>
    <row r="241" spans="1:14"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114">
        <f t="shared" si="3"/>
        <v>159790.87</v>
      </c>
      <c r="K241"/>
      <c r="N241" s="5"/>
    </row>
    <row r="242" spans="1:14"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111415.25</v>
      </c>
      <c r="I242" s="114">
        <f t="shared" si="3"/>
        <v>249657.29</v>
      </c>
      <c r="K242"/>
      <c r="N242" s="5"/>
    </row>
    <row r="243" spans="1:14"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5059902.93</v>
      </c>
      <c r="I243" s="114">
        <f t="shared" si="3"/>
        <v>61920762.579999991</v>
      </c>
      <c r="K243"/>
      <c r="N243" s="5"/>
    </row>
    <row r="244" spans="1:14"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4674400.3100000005</v>
      </c>
      <c r="I244" s="114">
        <f t="shared" si="3"/>
        <v>80014631.790000007</v>
      </c>
      <c r="K244"/>
      <c r="N244" s="5"/>
    </row>
    <row r="245" spans="1:14"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26790</v>
      </c>
      <c r="I245" s="114">
        <f t="shared" si="3"/>
        <v>819775.47</v>
      </c>
      <c r="K245"/>
      <c r="N245" s="5"/>
    </row>
    <row r="246" spans="1:14"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36422785.32</v>
      </c>
      <c r="I246" s="114">
        <f t="shared" si="3"/>
        <v>226968559.80000001</v>
      </c>
      <c r="K246"/>
      <c r="N246" s="5"/>
    </row>
    <row r="247" spans="1:14"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36422785.32</v>
      </c>
      <c r="I247" s="114">
        <f t="shared" si="3"/>
        <v>226821663.88999999</v>
      </c>
      <c r="K247"/>
      <c r="N247" s="5"/>
    </row>
    <row r="248" spans="1:14"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1660222.02</v>
      </c>
      <c r="I248" s="114">
        <f t="shared" si="3"/>
        <v>10348227.559999999</v>
      </c>
      <c r="K248"/>
      <c r="N248" s="5"/>
    </row>
    <row r="249" spans="1:14"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24707331.859999999</v>
      </c>
      <c r="I249" s="114">
        <f t="shared" si="3"/>
        <v>152231447.82999998</v>
      </c>
      <c r="K249"/>
      <c r="N249" s="5"/>
    </row>
    <row r="250" spans="1:14"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114">
        <f t="shared" si="3"/>
        <v>0</v>
      </c>
      <c r="K250"/>
      <c r="N250" s="5"/>
    </row>
    <row r="251" spans="1:14"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36422785.369999997</v>
      </c>
      <c r="I253" s="211">
        <f t="shared" si="3"/>
        <v>226090657.01000002</v>
      </c>
      <c r="K253"/>
      <c r="N253" s="5"/>
    </row>
    <row r="254" spans="1:14"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1004644.1699999999</v>
      </c>
      <c r="I254" s="211">
        <f t="shared" si="3"/>
        <v>6630252.1600000001</v>
      </c>
      <c r="K254"/>
      <c r="N254" s="5"/>
    </row>
    <row r="255" spans="1:14"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536869.57000000007</v>
      </c>
      <c r="I255" s="211">
        <f t="shared" si="3"/>
        <v>158064890.82999998</v>
      </c>
      <c r="K255"/>
      <c r="N255" s="5"/>
    </row>
    <row r="256" spans="1:14"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34601.300000000003</v>
      </c>
      <c r="I256" s="211">
        <f t="shared" si="3"/>
        <v>958519.83</v>
      </c>
      <c r="K256"/>
      <c r="N256" s="5"/>
    </row>
    <row r="257" spans="1:14"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3315347.68</v>
      </c>
      <c r="I257" s="211">
        <f t="shared" si="3"/>
        <v>66641418.859999999</v>
      </c>
      <c r="K257"/>
      <c r="N257" s="5"/>
    </row>
    <row r="258" spans="1:14"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553521.4</v>
      </c>
      <c r="I259" s="211">
        <f t="shared" si="3"/>
        <v>3441952.3899999997</v>
      </c>
      <c r="K259"/>
      <c r="N259" s="5"/>
    </row>
    <row r="260" spans="1:14"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36422785.32</v>
      </c>
      <c r="I260" s="211">
        <f t="shared" si="3"/>
        <v>226821663.75</v>
      </c>
      <c r="K260"/>
      <c r="N260" s="5"/>
    </row>
    <row r="261" spans="1:14"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20626005.32</v>
      </c>
      <c r="I261" s="114">
        <f t="shared" si="3"/>
        <v>289789543.63999999</v>
      </c>
      <c r="K261"/>
      <c r="N261" s="5"/>
    </row>
    <row r="262" spans="1:14"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114">
        <f t="shared" si="3"/>
        <v>226958.49</v>
      </c>
      <c r="K262"/>
      <c r="N262" s="5"/>
    </row>
    <row r="263" spans="1:14"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114">
        <f t="shared" si="3"/>
        <v>87909.030000000013</v>
      </c>
      <c r="K263"/>
      <c r="N263" s="5"/>
    </row>
    <row r="264" spans="1:14"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1300350</v>
      </c>
      <c r="I264" s="114">
        <f t="shared" si="3"/>
        <v>104464604.04999998</v>
      </c>
      <c r="K264"/>
      <c r="N264" s="5"/>
    </row>
    <row r="265" spans="1:14"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8763094.8200000003</v>
      </c>
      <c r="I265" s="114">
        <f t="shared" si="3"/>
        <v>20611438.419999998</v>
      </c>
      <c r="K265"/>
      <c r="N265" s="5"/>
    </row>
    <row r="266" spans="1:14"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114">
        <f t="shared" ref="I266:I329" si="4">SUM(C266:G266)</f>
        <v>5054.66</v>
      </c>
      <c r="K266"/>
      <c r="N266" s="5"/>
    </row>
    <row r="267" spans="1:14"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72845570.680000007</v>
      </c>
      <c r="I267" s="114">
        <f t="shared" si="4"/>
        <v>453643322.48999995</v>
      </c>
      <c r="K267"/>
      <c r="N267" s="5"/>
    </row>
    <row r="268" spans="1:14"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7863644.5100000007</v>
      </c>
      <c r="I268" s="114">
        <f t="shared" si="4"/>
        <v>83250088.460000008</v>
      </c>
      <c r="K268"/>
      <c r="N268" s="5"/>
    </row>
    <row r="269" spans="1:14"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114">
        <f t="shared" si="4"/>
        <v>0</v>
      </c>
      <c r="K269"/>
      <c r="N269" s="5"/>
    </row>
    <row r="270" spans="1:14"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114">
        <f t="shared" si="4"/>
        <v>103877</v>
      </c>
      <c r="K270"/>
      <c r="N270" s="5"/>
    </row>
    <row r="271" spans="1:14"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24342070.160000008</v>
      </c>
      <c r="I271" s="211">
        <f t="shared" si="4"/>
        <v>130172806.34</v>
      </c>
      <c r="K271"/>
      <c r="N271" s="5"/>
    </row>
    <row r="272" spans="1:14"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0</v>
      </c>
      <c r="I273" s="211">
        <f t="shared" si="4"/>
        <v>2229019.8699999996</v>
      </c>
      <c r="K273"/>
      <c r="N273" s="5"/>
    </row>
    <row r="274" spans="1:14"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23012305.539999999</v>
      </c>
      <c r="I274" s="211">
        <f t="shared" si="4"/>
        <v>259593968.76000002</v>
      </c>
      <c r="K274"/>
      <c r="N274" s="5"/>
    </row>
    <row r="275" spans="1:14"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364457.75</v>
      </c>
      <c r="I275" s="211">
        <f t="shared" si="4"/>
        <v>1206964.23</v>
      </c>
      <c r="K275"/>
      <c r="N275" s="5"/>
    </row>
    <row r="276" spans="1:14"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1508475</v>
      </c>
      <c r="I277" s="211">
        <f t="shared" si="4"/>
        <v>4856524.0299999993</v>
      </c>
      <c r="K277"/>
      <c r="N277" s="5"/>
    </row>
    <row r="278" spans="1:14"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26335779.419999998</v>
      </c>
      <c r="I278" s="211">
        <f t="shared" si="4"/>
        <v>182077335.47</v>
      </c>
      <c r="K278"/>
      <c r="N278" s="5"/>
    </row>
    <row r="279" spans="1:14"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28602054.629999999</v>
      </c>
      <c r="I280" s="211">
        <f t="shared" si="4"/>
        <v>147198986.91</v>
      </c>
      <c r="K280"/>
      <c r="N280" s="5"/>
    </row>
    <row r="281" spans="1:14"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0</v>
      </c>
      <c r="I281" s="114">
        <f t="shared" si="4"/>
        <v>622251.87000000011</v>
      </c>
      <c r="K281"/>
      <c r="N281" s="5"/>
    </row>
    <row r="282" spans="1:14"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11484056.310000001</v>
      </c>
      <c r="I282" s="114">
        <f t="shared" si="4"/>
        <v>202757447.54999995</v>
      </c>
      <c r="K282"/>
      <c r="N282" s="5"/>
    </row>
    <row r="283" spans="1:14"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114">
        <f t="shared" si="4"/>
        <v>0</v>
      </c>
      <c r="K283"/>
      <c r="N283" s="5"/>
    </row>
    <row r="284" spans="1:14"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114">
        <f t="shared" si="4"/>
        <v>0</v>
      </c>
      <c r="K284"/>
      <c r="N284" s="5"/>
    </row>
    <row r="285" spans="1:14"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41149626.509999998</v>
      </c>
      <c r="I285" s="114">
        <f t="shared" si="4"/>
        <v>226840883.46000001</v>
      </c>
      <c r="K285"/>
      <c r="N285" s="5"/>
    </row>
    <row r="286" spans="1:14"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11871308.43</v>
      </c>
      <c r="I286" s="114">
        <f t="shared" si="4"/>
        <v>203805238.60999995</v>
      </c>
      <c r="K286"/>
      <c r="N286" s="5"/>
    </row>
    <row r="287" spans="1:14"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374428.57999999996</v>
      </c>
      <c r="I287" s="114">
        <f t="shared" si="4"/>
        <v>9990561.5299999993</v>
      </c>
      <c r="K287"/>
      <c r="N287" s="5"/>
    </row>
    <row r="288" spans="1:14"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36422785.32</v>
      </c>
      <c r="I288" s="114">
        <f t="shared" si="4"/>
        <v>226935443.12</v>
      </c>
      <c r="K288"/>
      <c r="N288" s="5"/>
    </row>
    <row r="289" spans="1:14"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225611657.89999995</v>
      </c>
      <c r="I289" s="114">
        <f t="shared" si="4"/>
        <v>453643322.65000004</v>
      </c>
      <c r="K289"/>
      <c r="N289" s="5"/>
    </row>
    <row r="290" spans="1:14"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368433</v>
      </c>
      <c r="I290" s="114">
        <f t="shared" si="4"/>
        <v>1602387.9100000001</v>
      </c>
      <c r="K290"/>
      <c r="N290" s="5"/>
    </row>
    <row r="291" spans="1:14"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11406619.26</v>
      </c>
      <c r="I291" s="211">
        <f t="shared" si="4"/>
        <v>330167464.88999999</v>
      </c>
      <c r="K291"/>
      <c r="N291" s="5"/>
    </row>
    <row r="292" spans="1:14"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8580702.5700000003</v>
      </c>
      <c r="I292" s="211">
        <f t="shared" si="4"/>
        <v>93392112.799999997</v>
      </c>
      <c r="K292"/>
      <c r="N292" s="5"/>
    </row>
    <row r="293" spans="1:14"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1505882.95</v>
      </c>
      <c r="I293" s="211">
        <f t="shared" si="4"/>
        <v>12720977.07</v>
      </c>
      <c r="K293"/>
      <c r="N293" s="5"/>
    </row>
    <row r="294" spans="1:14"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1892893.0099999998</v>
      </c>
      <c r="I294" s="211">
        <f t="shared" si="4"/>
        <v>29967019.780000001</v>
      </c>
      <c r="K294"/>
      <c r="N294" s="5"/>
    </row>
    <row r="295" spans="1:14"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145214671.36000001</v>
      </c>
      <c r="I295" s="211">
        <f t="shared" si="4"/>
        <v>453852449.39000005</v>
      </c>
      <c r="K295"/>
      <c r="N295" s="5"/>
    </row>
    <row r="296" spans="1:14"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169605850.03</v>
      </c>
      <c r="I296" s="211">
        <f t="shared" si="4"/>
        <v>553321543.15999997</v>
      </c>
      <c r="K296"/>
      <c r="N296" s="5"/>
    </row>
    <row r="297" spans="1:14"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304741</v>
      </c>
      <c r="I298" s="211">
        <f t="shared" si="4"/>
        <v>865191.92</v>
      </c>
      <c r="K298"/>
      <c r="N298" s="5"/>
    </row>
    <row r="299" spans="1:14"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60704642.259999998</v>
      </c>
      <c r="I299" s="211">
        <f t="shared" si="4"/>
        <v>378060547.74000007</v>
      </c>
      <c r="K299"/>
      <c r="N299" s="5"/>
    </row>
    <row r="300" spans="1:14"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238975.55000000002</v>
      </c>
      <c r="K300"/>
      <c r="N300" s="5"/>
    </row>
    <row r="301" spans="1:14"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114">
        <f t="shared" si="4"/>
        <v>569048.22</v>
      </c>
      <c r="K301"/>
      <c r="N301" s="5"/>
    </row>
    <row r="302" spans="1:14"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24715421.009999998</v>
      </c>
      <c r="I302" s="114">
        <f t="shared" si="4"/>
        <v>651886434.74000001</v>
      </c>
      <c r="K302"/>
      <c r="N302" s="5"/>
    </row>
    <row r="303" spans="1:14"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114">
        <f t="shared" si="4"/>
        <v>0</v>
      </c>
      <c r="K303"/>
      <c r="N303" s="5"/>
    </row>
    <row r="304" spans="1:14"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114">
        <f t="shared" si="4"/>
        <v>30605.949999999997</v>
      </c>
      <c r="K304"/>
      <c r="N304" s="5"/>
    </row>
    <row r="305" spans="1:14"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80779855.690000013</v>
      </c>
      <c r="I305" s="114">
        <f t="shared" si="4"/>
        <v>457771666.24999994</v>
      </c>
      <c r="K305"/>
      <c r="N305" s="5"/>
    </row>
    <row r="306" spans="1:14"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114">
        <f t="shared" si="4"/>
        <v>0</v>
      </c>
      <c r="K306"/>
      <c r="N306" s="5"/>
    </row>
    <row r="307" spans="1:14"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413722697.56</v>
      </c>
      <c r="I307" s="114">
        <f t="shared" si="4"/>
        <v>647514676.80999994</v>
      </c>
      <c r="K307"/>
      <c r="N307" s="5"/>
    </row>
    <row r="308" spans="1:14"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7729055.7399999993</v>
      </c>
      <c r="I308" s="114">
        <f t="shared" si="4"/>
        <v>34922134.849999994</v>
      </c>
      <c r="K308"/>
      <c r="N308" s="5"/>
    </row>
    <row r="309" spans="1:14"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114">
        <f t="shared" si="4"/>
        <v>66019.34</v>
      </c>
      <c r="K309"/>
      <c r="N309" s="5"/>
    </row>
    <row r="310" spans="1:14"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2724773.5</v>
      </c>
      <c r="I310" s="114">
        <f t="shared" si="4"/>
        <v>62769318.149999991</v>
      </c>
      <c r="K310"/>
      <c r="N310" s="5"/>
    </row>
    <row r="311" spans="1:14"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79499775.210000008</v>
      </c>
      <c r="I311" s="211">
        <f t="shared" si="4"/>
        <v>453643322.64000005</v>
      </c>
      <c r="K311"/>
      <c r="N311" s="5"/>
    </row>
    <row r="312" spans="1:14"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391202.5</v>
      </c>
      <c r="I312" s="211">
        <f t="shared" si="4"/>
        <v>405729.79000000004</v>
      </c>
      <c r="K312"/>
      <c r="N312" s="5"/>
    </row>
    <row r="313" spans="1:14"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186907260.02000001</v>
      </c>
      <c r="I313" s="211">
        <f t="shared" si="4"/>
        <v>1124839996.4500003</v>
      </c>
      <c r="K313"/>
      <c r="N313" s="5"/>
    </row>
    <row r="314" spans="1:14"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0</v>
      </c>
      <c r="I314" s="211">
        <f t="shared" si="4"/>
        <v>2697307</v>
      </c>
      <c r="K314"/>
      <c r="N314" s="5"/>
    </row>
    <row r="315" spans="1:14"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0</v>
      </c>
      <c r="I315" s="211">
        <f t="shared" si="4"/>
        <v>44778146.879999995</v>
      </c>
      <c r="K315"/>
      <c r="N315" s="5"/>
    </row>
    <row r="316" spans="1:14"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39302.92</v>
      </c>
      <c r="I316" s="211">
        <f t="shared" si="4"/>
        <v>184641.24</v>
      </c>
      <c r="K316"/>
      <c r="N316" s="5"/>
    </row>
    <row r="317" spans="1:14"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422528657.89000005</v>
      </c>
      <c r="I317" s="211">
        <f t="shared" si="4"/>
        <v>1980980944</v>
      </c>
      <c r="K317"/>
      <c r="N317" s="5"/>
    </row>
    <row r="318" spans="1:14"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4023381.41</v>
      </c>
      <c r="I320" s="211">
        <f t="shared" si="4"/>
        <v>5424885.1600000001</v>
      </c>
      <c r="K320"/>
      <c r="N320" s="5"/>
    </row>
    <row r="321" spans="1:14"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21901212.840000004</v>
      </c>
      <c r="I321" s="114">
        <f t="shared" si="4"/>
        <v>261786104.47999999</v>
      </c>
      <c r="K321"/>
      <c r="N321" s="5"/>
    </row>
    <row r="322" spans="1:14"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114">
        <f t="shared" si="4"/>
        <v>0</v>
      </c>
      <c r="K322"/>
      <c r="N322" s="5"/>
    </row>
    <row r="323" spans="1:14"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129035724.22000001</v>
      </c>
      <c r="I323" s="114">
        <f t="shared" si="4"/>
        <v>453643322.64000005</v>
      </c>
      <c r="K323"/>
      <c r="N323" s="5"/>
    </row>
    <row r="324" spans="1:14"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114">
        <f t="shared" si="4"/>
        <v>392358.69</v>
      </c>
      <c r="K324"/>
      <c r="N324" s="5"/>
    </row>
    <row r="325" spans="1:14"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48750</v>
      </c>
      <c r="I325" s="114">
        <f t="shared" si="4"/>
        <v>3958096.09</v>
      </c>
      <c r="K325"/>
      <c r="N325" s="5"/>
    </row>
    <row r="326" spans="1:14"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31380.75</v>
      </c>
      <c r="I326" s="114">
        <f t="shared" si="4"/>
        <v>178008.47000000003</v>
      </c>
      <c r="K326"/>
      <c r="N326" s="5"/>
    </row>
    <row r="327" spans="1:14"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114">
        <f t="shared" si="4"/>
        <v>0</v>
      </c>
      <c r="K327"/>
      <c r="N327" s="5"/>
    </row>
    <row r="328" spans="1:14"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97259540.13000001</v>
      </c>
      <c r="I328" s="114">
        <f t="shared" si="4"/>
        <v>143904825.52999997</v>
      </c>
      <c r="K328"/>
      <c r="N328" s="5"/>
    </row>
    <row r="329" spans="1:14"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63727587.289999992</v>
      </c>
      <c r="I329" s="114">
        <f t="shared" si="4"/>
        <v>415880854.20999998</v>
      </c>
      <c r="K329"/>
      <c r="N329" s="5"/>
    </row>
    <row r="330" spans="1:14"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114">
        <f t="shared" ref="I330:I393" si="5">SUM(C330:G330)</f>
        <v>0</v>
      </c>
      <c r="K330"/>
      <c r="N330" s="5"/>
    </row>
    <row r="331" spans="1:14"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17433.5</v>
      </c>
      <c r="I331" s="211">
        <f t="shared" si="5"/>
        <v>4926109.41</v>
      </c>
      <c r="K331"/>
      <c r="N331" s="5"/>
    </row>
    <row r="332" spans="1:14"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97145358.450000003</v>
      </c>
      <c r="I332" s="211">
        <f t="shared" si="5"/>
        <v>1435714082.3499999</v>
      </c>
      <c r="K332"/>
      <c r="N332" s="5"/>
    </row>
    <row r="333" spans="1:14"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210641428.28000003</v>
      </c>
      <c r="I333" s="211">
        <f t="shared" si="5"/>
        <v>1570974772.5400004</v>
      </c>
      <c r="K333"/>
      <c r="N333" s="5"/>
    </row>
    <row r="334" spans="1:14"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158742677.75999999</v>
      </c>
      <c r="I334" s="211">
        <f t="shared" si="5"/>
        <v>1074662979.4300001</v>
      </c>
      <c r="K334"/>
      <c r="N334" s="5"/>
    </row>
    <row r="335" spans="1:14"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37340551.020000003</v>
      </c>
      <c r="I335" s="211">
        <f t="shared" si="5"/>
        <v>229678135.06999999</v>
      </c>
      <c r="K335"/>
      <c r="N335" s="5"/>
    </row>
    <row r="336" spans="1:14"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791094</v>
      </c>
      <c r="I336" s="211">
        <f t="shared" si="5"/>
        <v>446135.49999999994</v>
      </c>
      <c r="K336"/>
      <c r="N336" s="5"/>
    </row>
    <row r="337" spans="1:14"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3615676.8000000003</v>
      </c>
      <c r="I337" s="211">
        <f t="shared" si="5"/>
        <v>8792827.1600000001</v>
      </c>
      <c r="K337"/>
      <c r="N337" s="5"/>
    </row>
    <row r="338" spans="1:14"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547903.41</v>
      </c>
      <c r="K338"/>
      <c r="N338" s="5"/>
    </row>
    <row r="339" spans="1:14"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114">
        <f t="shared" si="5"/>
        <v>808609.01000000013</v>
      </c>
      <c r="K341"/>
      <c r="N341" s="5"/>
    </row>
    <row r="342" spans="1:14"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60006021.209999993</v>
      </c>
      <c r="I342" s="114">
        <f t="shared" si="5"/>
        <v>549873844.73999989</v>
      </c>
      <c r="K342"/>
      <c r="N342" s="5"/>
    </row>
    <row r="343" spans="1:14"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114">
        <f t="shared" si="5"/>
        <v>3209191.7399999998</v>
      </c>
      <c r="K343"/>
      <c r="N343" s="5"/>
    </row>
    <row r="344" spans="1:14"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114">
        <f t="shared" si="5"/>
        <v>543029</v>
      </c>
      <c r="K344"/>
      <c r="N344" s="5"/>
    </row>
    <row r="345" spans="1:14"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42659104.209999993</v>
      </c>
      <c r="I345" s="114">
        <f t="shared" si="5"/>
        <v>219278309.63</v>
      </c>
      <c r="K345"/>
      <c r="N345" s="5"/>
    </row>
    <row r="346" spans="1:14"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114">
        <f t="shared" si="5"/>
        <v>0</v>
      </c>
      <c r="K346"/>
      <c r="N346" s="5"/>
    </row>
    <row r="347" spans="1:14"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114">
        <f t="shared" si="5"/>
        <v>127044.20999999999</v>
      </c>
      <c r="K347"/>
      <c r="N347" s="5"/>
    </row>
    <row r="348" spans="1:14"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114">
        <f t="shared" si="5"/>
        <v>57044.08</v>
      </c>
      <c r="K348"/>
      <c r="N348" s="5"/>
    </row>
    <row r="349" spans="1:14"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114">
        <f t="shared" si="5"/>
        <v>0</v>
      </c>
      <c r="K349"/>
      <c r="N349" s="5"/>
    </row>
    <row r="350" spans="1:14"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32958743.149999999</v>
      </c>
      <c r="I350" s="114">
        <f t="shared" si="5"/>
        <v>371999282.22000003</v>
      </c>
      <c r="K350"/>
      <c r="N350" s="5"/>
    </row>
    <row r="351" spans="1:14"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36422785.32</v>
      </c>
      <c r="I352" s="211">
        <f t="shared" si="5"/>
        <v>226823314.46000001</v>
      </c>
      <c r="K352"/>
      <c r="N352" s="5"/>
    </row>
    <row r="353" spans="1:14"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1258398.24</v>
      </c>
      <c r="I354" s="211">
        <f t="shared" si="5"/>
        <v>61363737.999999993</v>
      </c>
      <c r="K354"/>
      <c r="N354" s="5"/>
    </row>
    <row r="355" spans="1:14"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2290608.42</v>
      </c>
      <c r="I356" s="211">
        <f t="shared" si="5"/>
        <v>34028171.25</v>
      </c>
      <c r="K356"/>
      <c r="N356" s="5"/>
    </row>
    <row r="357" spans="1:14"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577513.8899999999</v>
      </c>
      <c r="I357" s="211">
        <f t="shared" si="5"/>
        <v>33728333.219999999</v>
      </c>
      <c r="K357"/>
      <c r="N357" s="5"/>
    </row>
    <row r="358" spans="1:14"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0</v>
      </c>
      <c r="K358"/>
      <c r="N358" s="5"/>
    </row>
    <row r="359" spans="1:14"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577934493.55999994</v>
      </c>
      <c r="I360" s="211">
        <f t="shared" si="5"/>
        <v>669684028.63000011</v>
      </c>
      <c r="K360"/>
      <c r="N360" s="5"/>
    </row>
    <row r="361" spans="1:14"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1960638.82</v>
      </c>
      <c r="I361" s="114">
        <f t="shared" si="5"/>
        <v>8324875.7500000019</v>
      </c>
      <c r="K361"/>
      <c r="N361" s="5"/>
    </row>
    <row r="362" spans="1:14"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4599141.75</v>
      </c>
      <c r="I362" s="114">
        <f t="shared" si="5"/>
        <v>77591665.379999995</v>
      </c>
      <c r="K362"/>
      <c r="N362" s="5"/>
    </row>
    <row r="363" spans="1:14"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114">
        <f t="shared" si="5"/>
        <v>55219.790000000008</v>
      </c>
      <c r="K363"/>
      <c r="N363" s="5"/>
    </row>
    <row r="364" spans="1:14"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309520.5</v>
      </c>
      <c r="I364" s="114">
        <f t="shared" si="5"/>
        <v>5390050.5500000007</v>
      </c>
      <c r="K364"/>
      <c r="N364" s="5"/>
    </row>
    <row r="365" spans="1:14"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155971372.29999998</v>
      </c>
      <c r="I365" s="114">
        <f t="shared" si="5"/>
        <v>413025124.36000001</v>
      </c>
      <c r="K365"/>
      <c r="N365" s="5"/>
    </row>
    <row r="366" spans="1:14"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416360.5</v>
      </c>
      <c r="I366" s="114">
        <f t="shared" si="5"/>
        <v>44915813.550000004</v>
      </c>
      <c r="K366"/>
      <c r="N366" s="5"/>
    </row>
    <row r="367" spans="1:14"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36607975.989999995</v>
      </c>
      <c r="I367" s="114">
        <f t="shared" si="5"/>
        <v>50011059.000000007</v>
      </c>
      <c r="K367"/>
      <c r="N367" s="5"/>
    </row>
    <row r="368" spans="1:14"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915868.75</v>
      </c>
      <c r="I368" s="114">
        <f t="shared" si="5"/>
        <v>4928648.49</v>
      </c>
      <c r="K368"/>
      <c r="N368" s="5"/>
    </row>
    <row r="369" spans="1:14"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114">
        <f t="shared" si="5"/>
        <v>5088362.8500000006</v>
      </c>
      <c r="K369"/>
      <c r="N369" s="5"/>
    </row>
    <row r="370" spans="1:14"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1892563001.1999998</v>
      </c>
      <c r="I370" s="114">
        <f t="shared" si="5"/>
        <v>5596260393.2699995</v>
      </c>
      <c r="K370"/>
      <c r="N370" s="5"/>
    </row>
    <row r="371" spans="1:14"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66815537.909999996</v>
      </c>
      <c r="I373" s="211">
        <f t="shared" si="5"/>
        <v>174239057.82999998</v>
      </c>
      <c r="K373"/>
      <c r="N373" s="5"/>
    </row>
    <row r="374" spans="1:14"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111308878.72000001</v>
      </c>
      <c r="I376" s="211">
        <f t="shared" si="5"/>
        <v>274002531.38999999</v>
      </c>
      <c r="K376"/>
      <c r="N376" s="5"/>
    </row>
    <row r="377" spans="1:14"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23334133.800000001</v>
      </c>
      <c r="I378" s="211">
        <f t="shared" si="5"/>
        <v>444388753.02999997</v>
      </c>
      <c r="K378"/>
      <c r="N378" s="5"/>
    </row>
    <row r="379" spans="1:14"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312837.57</v>
      </c>
      <c r="K380"/>
      <c r="N380" s="5"/>
    </row>
    <row r="381" spans="1:14"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114">
        <f t="shared" si="5"/>
        <v>6839121.2800000003</v>
      </c>
      <c r="K381"/>
      <c r="N381" s="5"/>
    </row>
    <row r="382" spans="1:14"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114">
        <f t="shared" si="5"/>
        <v>12948187.130000001</v>
      </c>
      <c r="K382"/>
      <c r="N382" s="5"/>
    </row>
    <row r="383" spans="1:14"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148703156</v>
      </c>
      <c r="I383" s="114">
        <f t="shared" si="5"/>
        <v>298763286.26000005</v>
      </c>
      <c r="K383"/>
      <c r="N383" s="5"/>
    </row>
    <row r="384" spans="1:14"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15163731.509999998</v>
      </c>
      <c r="I384" s="114">
        <f t="shared" si="5"/>
        <v>43165837.599999994</v>
      </c>
      <c r="K384"/>
      <c r="N384" s="5"/>
    </row>
    <row r="385" spans="1:14"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941402.5</v>
      </c>
      <c r="I385" s="114">
        <f t="shared" si="5"/>
        <v>232549882.09</v>
      </c>
      <c r="K385"/>
      <c r="N385" s="5"/>
    </row>
    <row r="386" spans="1:14"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5624394.9900000002</v>
      </c>
      <c r="I386" s="114">
        <f t="shared" si="5"/>
        <v>19523765.769999996</v>
      </c>
      <c r="K386"/>
      <c r="N386" s="5"/>
    </row>
    <row r="387" spans="1:14"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14518107.25</v>
      </c>
      <c r="I387" s="114">
        <f t="shared" si="5"/>
        <v>11323182.209999997</v>
      </c>
      <c r="K387"/>
      <c r="N387" s="5"/>
    </row>
    <row r="388" spans="1:14"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6483755.8899999997</v>
      </c>
      <c r="I388" s="114">
        <f t="shared" si="5"/>
        <v>15218029.069999998</v>
      </c>
      <c r="K388"/>
      <c r="N388" s="5"/>
    </row>
    <row r="389" spans="1:14"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114">
        <f t="shared" si="5"/>
        <v>0</v>
      </c>
      <c r="K389"/>
      <c r="N389" s="5"/>
    </row>
    <row r="390" spans="1:14"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114">
        <f t="shared" si="5"/>
        <v>0</v>
      </c>
      <c r="K390"/>
      <c r="N390" s="5"/>
    </row>
    <row r="391" spans="1:14"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7745085.6799999997</v>
      </c>
      <c r="K392"/>
      <c r="N392" s="5"/>
    </row>
    <row r="393" spans="1:14"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54131962.579999998</v>
      </c>
      <c r="K393"/>
      <c r="N393" s="5"/>
    </row>
    <row r="394" spans="1:14"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ref="I394:I457" si="6">SUM(C394:G394)</f>
        <v>11670.720000000001</v>
      </c>
      <c r="K394"/>
      <c r="N394" s="5"/>
    </row>
    <row r="395" spans="1:14"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si="6"/>
        <v>0</v>
      </c>
      <c r="K395"/>
      <c r="N395" s="5"/>
    </row>
    <row r="396" spans="1:14"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127900.25</v>
      </c>
      <c r="I396" s="211">
        <f t="shared" si="6"/>
        <v>0</v>
      </c>
      <c r="K396"/>
      <c r="N396" s="5"/>
    </row>
    <row r="397" spans="1:14"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39620.5</v>
      </c>
      <c r="I397" s="211">
        <f t="shared" si="6"/>
        <v>15837870.939999999</v>
      </c>
      <c r="K397"/>
      <c r="N397" s="5"/>
    </row>
    <row r="398" spans="1:14"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60576897.560000002</v>
      </c>
      <c r="I400" s="211">
        <f t="shared" si="6"/>
        <v>2127777.5</v>
      </c>
      <c r="K400"/>
      <c r="N400" s="5"/>
    </row>
    <row r="401" spans="1:14"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114">
        <f t="shared" si="6"/>
        <v>0</v>
      </c>
      <c r="K401"/>
      <c r="N401" s="5"/>
    </row>
    <row r="402" spans="1:14"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114">
        <f t="shared" si="6"/>
        <v>0</v>
      </c>
      <c r="K402"/>
      <c r="N402" s="5"/>
    </row>
    <row r="403" spans="1:14"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2583720.3899999997</v>
      </c>
      <c r="I403" s="114">
        <f t="shared" si="6"/>
        <v>24058334.93</v>
      </c>
      <c r="K403"/>
      <c r="N403" s="5"/>
    </row>
    <row r="404" spans="1:14"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114">
        <f t="shared" si="6"/>
        <v>77926.03</v>
      </c>
      <c r="K404"/>
      <c r="N404" s="5"/>
    </row>
    <row r="405" spans="1:14"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114">
        <f t="shared" si="6"/>
        <v>77056</v>
      </c>
      <c r="K405"/>
      <c r="N405" s="5"/>
    </row>
    <row r="406" spans="1:14"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114">
        <f t="shared" si="6"/>
        <v>161327.39000000001</v>
      </c>
      <c r="K406"/>
      <c r="N406" s="5"/>
    </row>
    <row r="407" spans="1:14"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518201.75</v>
      </c>
      <c r="I407" s="114">
        <f t="shared" si="6"/>
        <v>79128862.870000005</v>
      </c>
      <c r="K407"/>
      <c r="N407" s="5"/>
    </row>
    <row r="408" spans="1:14"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87648054.459999993</v>
      </c>
      <c r="I408" s="114">
        <f t="shared" si="6"/>
        <v>2928640632.1200004</v>
      </c>
      <c r="K408"/>
      <c r="N408" s="5"/>
    </row>
    <row r="409" spans="1:14"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557584.47</v>
      </c>
      <c r="I409" s="114">
        <f t="shared" si="6"/>
        <v>3298974.42</v>
      </c>
      <c r="K409"/>
      <c r="N409" s="5"/>
    </row>
    <row r="410" spans="1:14"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114">
        <f t="shared" si="6"/>
        <v>1544445.4400000002</v>
      </c>
      <c r="K410"/>
      <c r="N410" s="5"/>
    </row>
    <row r="411" spans="1:14"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1233829.75</v>
      </c>
      <c r="I411" s="211">
        <f t="shared" si="6"/>
        <v>37297530.510000005</v>
      </c>
      <c r="K411"/>
      <c r="N411" s="5"/>
    </row>
    <row r="412" spans="1:14"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90843.75</v>
      </c>
      <c r="I412" s="211">
        <f t="shared" si="6"/>
        <v>4198193.7300000004</v>
      </c>
      <c r="K412"/>
      <c r="N412" s="5"/>
    </row>
    <row r="413" spans="1:14"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20434094.160000004</v>
      </c>
      <c r="I413" s="211">
        <f t="shared" si="6"/>
        <v>490944680.62000006</v>
      </c>
      <c r="K413"/>
      <c r="N413" s="5"/>
    </row>
    <row r="414" spans="1:14"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3206343.69</v>
      </c>
      <c r="I415" s="211">
        <f t="shared" si="6"/>
        <v>14469809.870000001</v>
      </c>
      <c r="K415"/>
      <c r="N415" s="5"/>
    </row>
    <row r="416" spans="1:14"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2079063.77</v>
      </c>
      <c r="I416" s="211">
        <f t="shared" si="6"/>
        <v>1789711538.6300001</v>
      </c>
      <c r="K416"/>
      <c r="N416" s="5"/>
    </row>
    <row r="417" spans="1:14"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34278085.640000001</v>
      </c>
      <c r="I419" s="211">
        <f t="shared" si="6"/>
        <v>17754242.939999998</v>
      </c>
      <c r="K419"/>
      <c r="N419" s="5"/>
    </row>
    <row r="420" spans="1:14"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114">
        <f t="shared" si="6"/>
        <v>466294516.37</v>
      </c>
      <c r="K421"/>
      <c r="N421" s="5"/>
    </row>
    <row r="422" spans="1:14"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827612.04</v>
      </c>
      <c r="I422" s="114">
        <f t="shared" si="6"/>
        <v>8495711.75</v>
      </c>
      <c r="K422"/>
      <c r="N422" s="5"/>
    </row>
    <row r="423" spans="1:14"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4019921</v>
      </c>
      <c r="I423" s="114">
        <f t="shared" si="6"/>
        <v>3152970.8699999996</v>
      </c>
      <c r="K423"/>
      <c r="N423" s="5"/>
    </row>
    <row r="424" spans="1:14"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0</v>
      </c>
      <c r="I424" s="114">
        <f t="shared" si="6"/>
        <v>1175690.78</v>
      </c>
      <c r="K424"/>
      <c r="N424" s="5"/>
    </row>
    <row r="425" spans="1:14"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114">
        <f t="shared" si="6"/>
        <v>0</v>
      </c>
      <c r="K425"/>
      <c r="N425" s="5"/>
    </row>
    <row r="426" spans="1:14"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0</v>
      </c>
      <c r="I426" s="114">
        <f t="shared" si="6"/>
        <v>872425.96</v>
      </c>
      <c r="K426"/>
      <c r="N426" s="5"/>
    </row>
    <row r="427" spans="1:14"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365705.25</v>
      </c>
      <c r="I427" s="114">
        <f t="shared" si="6"/>
        <v>338011734.83999997</v>
      </c>
      <c r="K427"/>
      <c r="N427" s="5"/>
    </row>
    <row r="428" spans="1:14"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114">
        <f t="shared" si="6"/>
        <v>11614546.16</v>
      </c>
      <c r="K428"/>
      <c r="N428" s="5"/>
    </row>
    <row r="429" spans="1:14"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114">
        <f t="shared" si="6"/>
        <v>0</v>
      </c>
      <c r="K429"/>
      <c r="N429" s="5"/>
    </row>
    <row r="430" spans="1:14"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403849.25</v>
      </c>
      <c r="I430" s="114">
        <f t="shared" si="6"/>
        <v>4898658.3800000008</v>
      </c>
      <c r="K430"/>
      <c r="N430" s="5"/>
    </row>
    <row r="431" spans="1:14"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0</v>
      </c>
      <c r="I432" s="211">
        <f t="shared" si="6"/>
        <v>1463410.44</v>
      </c>
      <c r="K432"/>
      <c r="N432" s="5"/>
    </row>
    <row r="433" spans="1:14"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1885461.79</v>
      </c>
      <c r="I434" s="211">
        <f t="shared" si="6"/>
        <v>690400463.87</v>
      </c>
      <c r="K434"/>
      <c r="N434" s="5"/>
    </row>
    <row r="435" spans="1:14"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1377</v>
      </c>
      <c r="I437" s="211">
        <f t="shared" si="6"/>
        <v>162451.31</v>
      </c>
      <c r="K437"/>
      <c r="N437" s="5"/>
    </row>
    <row r="438" spans="1:14"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395322172.81</v>
      </c>
      <c r="I438" s="211">
        <f t="shared" si="6"/>
        <v>1427306985.5100002</v>
      </c>
      <c r="K438"/>
      <c r="N438" s="5"/>
    </row>
    <row r="439" spans="1:14"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359726.25</v>
      </c>
      <c r="I440" s="211">
        <f t="shared" si="6"/>
        <v>528345.94999999995</v>
      </c>
      <c r="K440"/>
      <c r="N440" s="5"/>
    </row>
    <row r="441" spans="1:14"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260008809.93000001</v>
      </c>
      <c r="I441" s="114">
        <f t="shared" si="6"/>
        <v>4389874999.0699997</v>
      </c>
      <c r="K441"/>
      <c r="N441" s="5"/>
    </row>
    <row r="442" spans="1:14"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0</v>
      </c>
      <c r="I442" s="114">
        <f t="shared" si="6"/>
        <v>1787818.54</v>
      </c>
      <c r="K442"/>
      <c r="N442" s="5"/>
    </row>
    <row r="443" spans="1:14"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114">
        <f t="shared" si="6"/>
        <v>1434316.52</v>
      </c>
      <c r="K443"/>
      <c r="N443" s="5"/>
    </row>
    <row r="444" spans="1:14"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1520530.4700000002</v>
      </c>
      <c r="I444" s="114">
        <f t="shared" si="6"/>
        <v>9732230.7399999984</v>
      </c>
      <c r="K444"/>
      <c r="N444" s="5"/>
    </row>
    <row r="445" spans="1:14"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6553006.2199999988</v>
      </c>
      <c r="I445" s="114">
        <f t="shared" si="6"/>
        <v>33403291.279999997</v>
      </c>
      <c r="K445"/>
      <c r="N445" s="5"/>
    </row>
    <row r="446" spans="1:14"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114">
        <f t="shared" si="6"/>
        <v>1182761.2100000002</v>
      </c>
      <c r="K446"/>
      <c r="N446" s="5"/>
    </row>
    <row r="447" spans="1:14"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6357803272.710001</v>
      </c>
      <c r="I447" s="114">
        <f t="shared" si="6"/>
        <v>55057875739.169998</v>
      </c>
      <c r="K447"/>
      <c r="N447" s="5"/>
    </row>
    <row r="448" spans="1:14"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114">
        <f t="shared" si="6"/>
        <v>1650684.85</v>
      </c>
      <c r="K448"/>
      <c r="N448" s="5"/>
    </row>
    <row r="449" spans="1:14"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51565857373.150002</v>
      </c>
      <c r="I449" s="114">
        <f t="shared" si="6"/>
        <v>144189017134.94998</v>
      </c>
      <c r="K449"/>
      <c r="N449" s="5"/>
    </row>
    <row r="450" spans="1:14"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15166749.15</v>
      </c>
      <c r="I450" s="114">
        <f t="shared" si="6"/>
        <v>57033029.719999984</v>
      </c>
      <c r="K450"/>
      <c r="N450" s="5"/>
    </row>
    <row r="451" spans="1:14"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1630537.4700000002</v>
      </c>
      <c r="K451"/>
      <c r="N451" s="5"/>
    </row>
    <row r="452" spans="1:14"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2305130365.6199999</v>
      </c>
      <c r="I452" s="211">
        <f t="shared" si="6"/>
        <v>48276507967.5</v>
      </c>
      <c r="K452"/>
      <c r="N452" s="5"/>
    </row>
    <row r="453" spans="1:14"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3750491.24</v>
      </c>
      <c r="I453" s="211">
        <f t="shared" si="6"/>
        <v>22813866.689999998</v>
      </c>
      <c r="K453"/>
      <c r="N453" s="5"/>
    </row>
    <row r="454" spans="1:14"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168342.75</v>
      </c>
      <c r="I454" s="211">
        <f t="shared" si="6"/>
        <v>9359461.1699999999</v>
      </c>
      <c r="K454"/>
      <c r="N454" s="5"/>
    </row>
    <row r="455" spans="1:14"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7886327.2600000026</v>
      </c>
      <c r="I455" s="211">
        <f t="shared" si="6"/>
        <v>26520197671.189999</v>
      </c>
      <c r="K455"/>
      <c r="N455" s="5"/>
    </row>
    <row r="456" spans="1:14"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ref="I458:I521" si="7">SUM(C458:G458)</f>
        <v>3464172.0999999996</v>
      </c>
      <c r="K458"/>
      <c r="N458" s="5"/>
    </row>
    <row r="459" spans="1:14"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12407651249.409996</v>
      </c>
      <c r="I459" s="211">
        <f t="shared" si="7"/>
        <v>204495045807.17004</v>
      </c>
      <c r="K459"/>
      <c r="N459" s="5"/>
    </row>
    <row r="460" spans="1:14"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2962206.74</v>
      </c>
      <c r="I460" s="211">
        <f t="shared" si="7"/>
        <v>6188006.2800000003</v>
      </c>
      <c r="K460"/>
      <c r="N460" s="5"/>
    </row>
    <row r="461" spans="1:14"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335377.11</v>
      </c>
      <c r="I461" s="114">
        <f t="shared" si="7"/>
        <v>5635001.2600000007</v>
      </c>
      <c r="K461"/>
      <c r="N461" s="5"/>
    </row>
    <row r="462" spans="1:14"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114">
        <f t="shared" si="7"/>
        <v>2914736.2700000005</v>
      </c>
      <c r="K462"/>
      <c r="N462" s="5"/>
    </row>
    <row r="463" spans="1:14"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114">
        <f t="shared" si="7"/>
        <v>0</v>
      </c>
      <c r="K463"/>
      <c r="N463" s="5"/>
    </row>
    <row r="464" spans="1:14"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114">
        <f t="shared" si="7"/>
        <v>9637165.1199999992</v>
      </c>
      <c r="K464"/>
      <c r="N464" s="5"/>
    </row>
    <row r="465" spans="1:14"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114">
        <f t="shared" si="7"/>
        <v>1382227.8299999998</v>
      </c>
      <c r="K465"/>
      <c r="N465" s="5"/>
    </row>
    <row r="466" spans="1:14"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2106586.6</v>
      </c>
      <c r="I466" s="114">
        <f t="shared" si="7"/>
        <v>3958760.81</v>
      </c>
      <c r="K466"/>
      <c r="N466" s="5"/>
    </row>
    <row r="467" spans="1:14"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461365.96000000008</v>
      </c>
      <c r="I467" s="114">
        <f t="shared" si="7"/>
        <v>494967.02</v>
      </c>
      <c r="K467"/>
      <c r="N467" s="5"/>
    </row>
    <row r="468" spans="1:14"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1567092.51</v>
      </c>
      <c r="I468" s="114">
        <f t="shared" si="7"/>
        <v>19635114.039999999</v>
      </c>
      <c r="K468"/>
      <c r="N468" s="5"/>
    </row>
    <row r="469" spans="1:14"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114">
        <f t="shared" si="7"/>
        <v>1348622.1100000003</v>
      </c>
      <c r="K469"/>
      <c r="N469" s="5"/>
    </row>
    <row r="470" spans="1:14"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11098557.6</v>
      </c>
      <c r="I470" s="114">
        <f t="shared" si="7"/>
        <v>70705658.329999998</v>
      </c>
      <c r="K470"/>
      <c r="N470" s="5"/>
    </row>
    <row r="471" spans="1:14"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2584527382.8799996</v>
      </c>
      <c r="I471" s="211">
        <f t="shared" si="7"/>
        <v>10356018397.91</v>
      </c>
      <c r="K471"/>
      <c r="N471" s="5"/>
    </row>
    <row r="472" spans="1:14"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313030121.70000005</v>
      </c>
      <c r="I472" s="211">
        <f t="shared" si="7"/>
        <v>3634078074.0699997</v>
      </c>
      <c r="K472"/>
      <c r="N472" s="5"/>
    </row>
    <row r="473" spans="1:14"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14463186.659999998</v>
      </c>
      <c r="K477"/>
      <c r="N477" s="5"/>
    </row>
    <row r="478" spans="1:14"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313228642.43000007</v>
      </c>
      <c r="I479" s="211">
        <f t="shared" si="7"/>
        <v>3634046645.0699997</v>
      </c>
      <c r="K479"/>
      <c r="N479" s="5"/>
    </row>
    <row r="480" spans="1:14"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2899404</v>
      </c>
      <c r="I480" s="211">
        <f t="shared" si="7"/>
        <v>2935420.4399999995</v>
      </c>
      <c r="K480"/>
      <c r="N480" s="5"/>
    </row>
    <row r="481" spans="1:14"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114">
        <f t="shared" si="7"/>
        <v>729246.24</v>
      </c>
      <c r="K481"/>
      <c r="N481" s="5"/>
    </row>
    <row r="482" spans="1:14"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114">
        <f t="shared" si="7"/>
        <v>0</v>
      </c>
      <c r="K482"/>
      <c r="N482" s="5"/>
    </row>
    <row r="483" spans="1:14"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4967847354.2099991</v>
      </c>
      <c r="I483" s="114">
        <f t="shared" si="7"/>
        <v>29361069647.259998</v>
      </c>
      <c r="K483"/>
      <c r="N483" s="5"/>
    </row>
    <row r="484" spans="1:14"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114">
        <f t="shared" si="7"/>
        <v>0</v>
      </c>
      <c r="K484"/>
      <c r="N484" s="5"/>
    </row>
    <row r="485" spans="1:14"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503404714.27999997</v>
      </c>
      <c r="I485" s="114">
        <f t="shared" si="7"/>
        <v>5829663265.1099987</v>
      </c>
      <c r="K485"/>
      <c r="N485" s="5"/>
    </row>
    <row r="486" spans="1:14"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438242170.38</v>
      </c>
      <c r="I486" s="114">
        <f t="shared" si="7"/>
        <v>5087665301.2700005</v>
      </c>
      <c r="K486"/>
      <c r="N486" s="5"/>
    </row>
    <row r="487" spans="1:14"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21041.25</v>
      </c>
      <c r="I487" s="114">
        <f t="shared" si="7"/>
        <v>259832.65</v>
      </c>
      <c r="K487"/>
      <c r="N487" s="5"/>
    </row>
    <row r="488" spans="1:14"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2161033633.7400002</v>
      </c>
      <c r="I488" s="114">
        <f t="shared" si="7"/>
        <v>11220112799.6</v>
      </c>
      <c r="K488"/>
      <c r="N488" s="5"/>
    </row>
    <row r="489" spans="1:14"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114">
        <f t="shared" si="7"/>
        <v>0</v>
      </c>
      <c r="K489"/>
      <c r="N489" s="5"/>
    </row>
    <row r="490" spans="1:14"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114">
        <f t="shared" si="7"/>
        <v>0</v>
      </c>
      <c r="K490"/>
      <c r="N490" s="5"/>
    </row>
    <row r="491" spans="1:14"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37102.5</v>
      </c>
      <c r="I494" s="211">
        <f t="shared" si="7"/>
        <v>3207848.3699999996</v>
      </c>
      <c r="K494"/>
      <c r="N494" s="5"/>
    </row>
    <row r="495" spans="1:14"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1160944831.03</v>
      </c>
      <c r="I495" s="211">
        <f t="shared" si="7"/>
        <v>4293215642.8999996</v>
      </c>
      <c r="K495"/>
      <c r="N495" s="5"/>
    </row>
    <row r="496" spans="1:14"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55456.160000000003</v>
      </c>
      <c r="K496"/>
      <c r="N496" s="5"/>
    </row>
    <row r="497" spans="1:14"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3894892.8200000003</v>
      </c>
      <c r="K497"/>
      <c r="N497" s="5"/>
    </row>
    <row r="498" spans="1:14"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71075.75</v>
      </c>
      <c r="I499" s="211">
        <f t="shared" si="7"/>
        <v>4793288.1499999994</v>
      </c>
      <c r="K499"/>
      <c r="N499" s="5"/>
    </row>
    <row r="500" spans="1:14"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1308622.74</v>
      </c>
      <c r="I500" s="211">
        <f t="shared" si="7"/>
        <v>4873904.6500000004</v>
      </c>
      <c r="K500"/>
      <c r="N500" s="5"/>
    </row>
    <row r="501" spans="1:14"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114">
        <f t="shared" si="7"/>
        <v>32950.11</v>
      </c>
      <c r="K501"/>
      <c r="N501" s="5"/>
    </row>
    <row r="502" spans="1:14"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392075.25</v>
      </c>
      <c r="I502" s="114">
        <f t="shared" si="7"/>
        <v>22734421</v>
      </c>
      <c r="K502"/>
      <c r="N502" s="5"/>
    </row>
    <row r="503" spans="1:14"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114">
        <f t="shared" si="7"/>
        <v>0</v>
      </c>
      <c r="K503"/>
      <c r="N503" s="5"/>
    </row>
    <row r="504" spans="1:14"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10068.5</v>
      </c>
      <c r="I504" s="114">
        <f t="shared" si="7"/>
        <v>1724279.48</v>
      </c>
      <c r="K504"/>
      <c r="N504" s="5"/>
    </row>
    <row r="505" spans="1:14"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114">
        <f t="shared" si="7"/>
        <v>651711.86</v>
      </c>
      <c r="K505"/>
      <c r="N505" s="5"/>
    </row>
    <row r="506" spans="1:14"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114">
        <f t="shared" si="7"/>
        <v>0</v>
      </c>
      <c r="K506"/>
      <c r="N506" s="5"/>
    </row>
    <row r="507" spans="1:14"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5180255.5</v>
      </c>
      <c r="I507" s="114">
        <f t="shared" si="7"/>
        <v>21419711.900000006</v>
      </c>
      <c r="K507"/>
      <c r="N507" s="5"/>
    </row>
    <row r="508" spans="1:14"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114">
        <f t="shared" si="7"/>
        <v>0</v>
      </c>
      <c r="K508"/>
      <c r="N508" s="5"/>
    </row>
    <row r="509" spans="1:14"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114">
        <f t="shared" si="7"/>
        <v>0</v>
      </c>
      <c r="K509"/>
      <c r="N509" s="5"/>
    </row>
    <row r="510" spans="1:14"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556893.75</v>
      </c>
      <c r="I510" s="114">
        <f t="shared" si="7"/>
        <v>7586237.6799999997</v>
      </c>
      <c r="K510"/>
      <c r="N510" s="5"/>
    </row>
    <row r="511" spans="1:14"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65091725.170000002</v>
      </c>
      <c r="K511"/>
      <c r="N511" s="5"/>
    </row>
    <row r="512" spans="1:14"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3603985.45</v>
      </c>
      <c r="I512" s="211">
        <f t="shared" si="7"/>
        <v>18866757.670000002</v>
      </c>
      <c r="K512"/>
      <c r="N512" s="5"/>
    </row>
    <row r="513" spans="1:14"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4110175.2500000005</v>
      </c>
      <c r="I513" s="211">
        <f t="shared" si="7"/>
        <v>61663647.050000004</v>
      </c>
      <c r="K513"/>
      <c r="N513" s="5"/>
    </row>
    <row r="514" spans="1:14"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5425002.5</v>
      </c>
      <c r="I515" s="211">
        <f t="shared" si="7"/>
        <v>31073706.949999999</v>
      </c>
      <c r="K515"/>
      <c r="N515" s="5"/>
    </row>
    <row r="516" spans="1:14"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17623.75</v>
      </c>
      <c r="I517" s="211">
        <f t="shared" si="7"/>
        <v>55228.570000000007</v>
      </c>
      <c r="K517"/>
      <c r="N517" s="5"/>
    </row>
    <row r="518" spans="1:14"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0</v>
      </c>
      <c r="I518" s="211">
        <f t="shared" si="7"/>
        <v>8074762.1899999976</v>
      </c>
      <c r="K518"/>
      <c r="N518" s="5"/>
    </row>
    <row r="519" spans="1:14"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16194352.519999996</v>
      </c>
      <c r="I519" s="211">
        <f t="shared" si="7"/>
        <v>230465052.22</v>
      </c>
      <c r="K519"/>
      <c r="N519" s="5"/>
    </row>
    <row r="520" spans="1:14"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540407.07999999996</v>
      </c>
      <c r="K520"/>
      <c r="N520" s="5"/>
    </row>
    <row r="521" spans="1:14"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288394407.14999998</v>
      </c>
      <c r="I521" s="114">
        <f t="shared" si="7"/>
        <v>2729478065.500001</v>
      </c>
      <c r="K521"/>
      <c r="N521" s="5"/>
    </row>
    <row r="522" spans="1:14"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114">
        <f t="shared" ref="I522:I585" si="8">SUM(C522:G522)</f>
        <v>28035.71</v>
      </c>
      <c r="K522"/>
      <c r="N522" s="5"/>
    </row>
    <row r="523" spans="1:14"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0</v>
      </c>
      <c r="I523" s="114">
        <f t="shared" si="8"/>
        <v>97490.209999999992</v>
      </c>
      <c r="K523"/>
      <c r="N523" s="5"/>
    </row>
    <row r="524" spans="1:14"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990156</v>
      </c>
      <c r="I524" s="114">
        <f t="shared" si="8"/>
        <v>20490671.880000003</v>
      </c>
      <c r="K524"/>
      <c r="N524" s="5"/>
    </row>
    <row r="525" spans="1:14"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114">
        <f t="shared" si="8"/>
        <v>0</v>
      </c>
      <c r="K525"/>
      <c r="N525" s="5"/>
    </row>
    <row r="526" spans="1:14"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114">
        <f t="shared" si="8"/>
        <v>0</v>
      </c>
      <c r="K526"/>
      <c r="N526" s="5"/>
    </row>
    <row r="527" spans="1:14"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366258.25</v>
      </c>
      <c r="I527" s="114">
        <f t="shared" si="8"/>
        <v>745973.41</v>
      </c>
      <c r="K527"/>
      <c r="N527" s="5"/>
    </row>
    <row r="528" spans="1:14"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114">
        <f t="shared" si="8"/>
        <v>0</v>
      </c>
      <c r="K528"/>
      <c r="N528" s="5"/>
    </row>
    <row r="529" spans="1:14"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114">
        <f t="shared" si="8"/>
        <v>0</v>
      </c>
      <c r="K529"/>
      <c r="N529" s="5"/>
    </row>
    <row r="530" spans="1:14"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114">
        <f t="shared" si="8"/>
        <v>1655943.65</v>
      </c>
      <c r="K530"/>
      <c r="N530" s="5"/>
    </row>
    <row r="531" spans="1:14"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47239609.560000002</v>
      </c>
      <c r="I531" s="211">
        <f t="shared" si="8"/>
        <v>226821663.74000001</v>
      </c>
      <c r="K531"/>
      <c r="N531" s="5"/>
    </row>
    <row r="532" spans="1:14"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824995.75</v>
      </c>
      <c r="I533" s="211">
        <f t="shared" si="8"/>
        <v>6255313.2499999898</v>
      </c>
      <c r="K533"/>
      <c r="N533" s="5"/>
    </row>
    <row r="534" spans="1:14"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341770.17</v>
      </c>
      <c r="I535" s="211">
        <f t="shared" si="8"/>
        <v>3094128.4699999997</v>
      </c>
      <c r="K535"/>
      <c r="N535" s="5"/>
    </row>
    <row r="536" spans="1:14"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665556993.83000028</v>
      </c>
      <c r="I537" s="211">
        <f t="shared" si="8"/>
        <v>2573773310.6799998</v>
      </c>
      <c r="K537"/>
      <c r="N537" s="5"/>
    </row>
    <row r="538" spans="1:14"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540702.75</v>
      </c>
      <c r="I538" s="211">
        <f t="shared" si="8"/>
        <v>7517039.9900000012</v>
      </c>
      <c r="K538"/>
      <c r="N538" s="5"/>
    </row>
    <row r="539" spans="1:14"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3816156.5800000005</v>
      </c>
      <c r="I539" s="211">
        <f t="shared" si="8"/>
        <v>23830336.800000001</v>
      </c>
      <c r="K539"/>
      <c r="N539" s="5"/>
    </row>
    <row r="540" spans="1:14"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2538500</v>
      </c>
      <c r="I540" s="211">
        <f t="shared" si="8"/>
        <v>9128971.6999999993</v>
      </c>
      <c r="K540"/>
      <c r="N540" s="5"/>
    </row>
    <row r="541" spans="1:14"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1089628.3599999999</v>
      </c>
      <c r="I541" s="114">
        <f t="shared" si="8"/>
        <v>19495980.090000004</v>
      </c>
      <c r="K541"/>
      <c r="N541" s="5"/>
    </row>
    <row r="542" spans="1:14"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114">
        <f t="shared" si="8"/>
        <v>24681.210000000003</v>
      </c>
      <c r="K542"/>
      <c r="N542" s="5"/>
    </row>
    <row r="543" spans="1:14"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0</v>
      </c>
      <c r="I543" s="114">
        <f t="shared" si="8"/>
        <v>12784469.26</v>
      </c>
      <c r="K543"/>
      <c r="N543" s="5"/>
    </row>
    <row r="544" spans="1:14"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114">
        <f t="shared" si="8"/>
        <v>1012116.5800000001</v>
      </c>
      <c r="K544"/>
      <c r="N544" s="5"/>
    </row>
    <row r="545" spans="1:14"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177530.75</v>
      </c>
      <c r="I545" s="114">
        <f t="shared" si="8"/>
        <v>8611061.7199999988</v>
      </c>
      <c r="K545"/>
      <c r="N545" s="5"/>
    </row>
    <row r="546" spans="1:14"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114">
        <f t="shared" si="8"/>
        <v>1309357</v>
      </c>
      <c r="K546"/>
      <c r="N546" s="5"/>
    </row>
    <row r="547" spans="1:14"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3111828.6799999997</v>
      </c>
      <c r="I547" s="114">
        <f t="shared" si="8"/>
        <v>28968070.990000002</v>
      </c>
      <c r="K547"/>
      <c r="N547" s="5"/>
    </row>
    <row r="548" spans="1:14"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114">
        <f t="shared" si="8"/>
        <v>0</v>
      </c>
      <c r="K548"/>
      <c r="N548" s="5"/>
    </row>
    <row r="549" spans="1:14"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114">
        <f t="shared" si="8"/>
        <v>0</v>
      </c>
      <c r="K549"/>
      <c r="N549" s="5"/>
    </row>
    <row r="550" spans="1:14"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114">
        <f t="shared" si="8"/>
        <v>0</v>
      </c>
      <c r="K550"/>
      <c r="N550" s="5"/>
    </row>
    <row r="551" spans="1:14"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2712059.8099999996</v>
      </c>
      <c r="K551"/>
      <c r="N551" s="5"/>
    </row>
    <row r="552" spans="1:14"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120848155.71999998</v>
      </c>
      <c r="I552" s="211">
        <f t="shared" si="8"/>
        <v>2033731096.3200004</v>
      </c>
      <c r="K552"/>
      <c r="N552" s="5"/>
    </row>
    <row r="553" spans="1:14"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192652</v>
      </c>
      <c r="I554" s="211">
        <f t="shared" si="8"/>
        <v>33718340.549999997</v>
      </c>
      <c r="K554"/>
      <c r="N554" s="5"/>
    </row>
    <row r="555" spans="1:14"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829051.5</v>
      </c>
      <c r="I556" s="211">
        <f t="shared" si="8"/>
        <v>770265.66999999993</v>
      </c>
      <c r="K556"/>
      <c r="N556" s="5"/>
    </row>
    <row r="557" spans="1:14"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21587073.120000001</v>
      </c>
      <c r="I557" s="211">
        <f t="shared" si="8"/>
        <v>214589654.22999999</v>
      </c>
      <c r="K557"/>
      <c r="N557" s="5"/>
    </row>
    <row r="558" spans="1:14"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1054509.75</v>
      </c>
      <c r="I558" s="211">
        <f t="shared" si="8"/>
        <v>5312515.46</v>
      </c>
      <c r="K558"/>
      <c r="N558" s="5"/>
    </row>
    <row r="559" spans="1:14"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16238583.149999997</v>
      </c>
      <c r="I559" s="211">
        <f t="shared" si="8"/>
        <v>661793209.17999995</v>
      </c>
      <c r="K559"/>
      <c r="N559" s="5"/>
    </row>
    <row r="560" spans="1:14"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397970.25</v>
      </c>
      <c r="I560" s="211">
        <f t="shared" si="8"/>
        <v>19560875.940000001</v>
      </c>
      <c r="K560"/>
      <c r="N560" s="5"/>
    </row>
    <row r="561" spans="1:14"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114">
        <f t="shared" si="8"/>
        <v>0</v>
      </c>
      <c r="K561"/>
      <c r="N561" s="5"/>
    </row>
    <row r="562" spans="1:14"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114">
        <f t="shared" si="8"/>
        <v>0</v>
      </c>
      <c r="K562"/>
      <c r="N562" s="5"/>
    </row>
    <row r="563" spans="1:14"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114">
        <f t="shared" si="8"/>
        <v>0</v>
      </c>
      <c r="K563"/>
      <c r="N563" s="5"/>
    </row>
    <row r="564" spans="1:14"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13428999.85</v>
      </c>
      <c r="I564" s="114">
        <f t="shared" si="8"/>
        <v>115298608.07000001</v>
      </c>
      <c r="K564"/>
      <c r="N564" s="5"/>
    </row>
    <row r="565" spans="1:14"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114">
        <f t="shared" si="8"/>
        <v>7150.03</v>
      </c>
      <c r="K565"/>
      <c r="N565" s="5"/>
    </row>
    <row r="566" spans="1:14"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114">
        <f t="shared" si="8"/>
        <v>124335.05000000002</v>
      </c>
      <c r="K566"/>
      <c r="N566" s="5"/>
    </row>
    <row r="567" spans="1:14"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6031778.75</v>
      </c>
      <c r="I567" s="114">
        <f t="shared" si="8"/>
        <v>21939991.25</v>
      </c>
      <c r="K567"/>
      <c r="N567" s="5"/>
    </row>
    <row r="568" spans="1:14"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114">
        <f t="shared" si="8"/>
        <v>4210.1899999999996</v>
      </c>
      <c r="K568"/>
      <c r="N568" s="5"/>
    </row>
    <row r="569" spans="1:14"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114">
        <f t="shared" si="8"/>
        <v>3478377.35</v>
      </c>
      <c r="K569"/>
      <c r="N569" s="5"/>
    </row>
    <row r="570" spans="1:14"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114">
        <f t="shared" si="8"/>
        <v>28304.48</v>
      </c>
      <c r="K570"/>
      <c r="N570" s="5"/>
    </row>
    <row r="571" spans="1:14"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398728.25</v>
      </c>
      <c r="I572" s="211">
        <f t="shared" si="8"/>
        <v>2852176.2</v>
      </c>
      <c r="K572"/>
      <c r="N572" s="5"/>
    </row>
    <row r="573" spans="1:14"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449675</v>
      </c>
      <c r="I574" s="211">
        <f t="shared" si="8"/>
        <v>10201084.48</v>
      </c>
      <c r="K574"/>
      <c r="N574" s="5"/>
    </row>
    <row r="575" spans="1:14"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1514992.2099999997</v>
      </c>
      <c r="I575" s="211">
        <f t="shared" si="8"/>
        <v>9082550.3100000024</v>
      </c>
      <c r="K575"/>
      <c r="N575" s="5"/>
    </row>
    <row r="576" spans="1:14"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0</v>
      </c>
      <c r="K577"/>
      <c r="N577" s="5"/>
    </row>
    <row r="578" spans="1:14"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527486.26</v>
      </c>
      <c r="I579" s="211">
        <f t="shared" si="8"/>
        <v>3946154.34</v>
      </c>
      <c r="K579"/>
      <c r="N579" s="5"/>
    </row>
    <row r="580" spans="1:14"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3266574.7199999997</v>
      </c>
      <c r="K580"/>
      <c r="N580" s="5"/>
    </row>
    <row r="581" spans="1:14"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114">
        <f t="shared" si="8"/>
        <v>43746.12</v>
      </c>
      <c r="K581"/>
      <c r="N581" s="5"/>
    </row>
    <row r="582" spans="1:14"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393299482.91999996</v>
      </c>
      <c r="I582" s="114">
        <f t="shared" si="8"/>
        <v>1626519389.4399998</v>
      </c>
      <c r="K582"/>
      <c r="N582" s="5"/>
    </row>
    <row r="583" spans="1:14"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4543509.1100000003</v>
      </c>
      <c r="I583" s="114">
        <f t="shared" si="8"/>
        <v>37159089.330000006</v>
      </c>
      <c r="K583"/>
      <c r="N583" s="5"/>
    </row>
    <row r="584" spans="1:14"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114">
        <f t="shared" si="8"/>
        <v>3576396.3</v>
      </c>
      <c r="K584"/>
      <c r="N584" s="5"/>
    </row>
    <row r="585" spans="1:14"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362696.76</v>
      </c>
      <c r="I585" s="114">
        <f t="shared" si="8"/>
        <v>780906.05999999994</v>
      </c>
      <c r="K585"/>
      <c r="N585" s="5"/>
    </row>
    <row r="586" spans="1:14"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50618035.660000019</v>
      </c>
      <c r="I586" s="114">
        <f t="shared" ref="I586:I649" si="9">SUM(C586:G586)</f>
        <v>177960424.29000002</v>
      </c>
      <c r="K586"/>
      <c r="N586" s="5"/>
    </row>
    <row r="587" spans="1:14"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114">
        <f t="shared" si="9"/>
        <v>2400920.52</v>
      </c>
      <c r="K587"/>
      <c r="N587" s="5"/>
    </row>
    <row r="588" spans="1:14"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114">
        <f t="shared" si="9"/>
        <v>42393523.880000003</v>
      </c>
      <c r="K588"/>
      <c r="N588" s="5"/>
    </row>
    <row r="589" spans="1:14"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58727</v>
      </c>
      <c r="I589" s="114">
        <f t="shared" si="9"/>
        <v>56373835.969999999</v>
      </c>
      <c r="K589"/>
      <c r="N589" s="5"/>
    </row>
    <row r="590" spans="1:14"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114">
        <f t="shared" si="9"/>
        <v>0</v>
      </c>
      <c r="K590"/>
      <c r="N590" s="5"/>
    </row>
    <row r="591" spans="1:14"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239980193.09999996</v>
      </c>
      <c r="I592" s="211">
        <f t="shared" si="9"/>
        <v>2218648489.0099988</v>
      </c>
      <c r="K592"/>
      <c r="N592" s="5"/>
    </row>
    <row r="593" spans="1:14"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990617</v>
      </c>
      <c r="I593" s="211">
        <f t="shared" si="9"/>
        <v>52332025.809999995</v>
      </c>
      <c r="K593"/>
      <c r="N593" s="5"/>
    </row>
    <row r="594" spans="1:14"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117034371.2</v>
      </c>
      <c r="I594" s="211">
        <f t="shared" si="9"/>
        <v>697100027.58999991</v>
      </c>
      <c r="K594"/>
      <c r="N594" s="5"/>
    </row>
    <row r="595" spans="1:14"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884288.5</v>
      </c>
      <c r="I598" s="211">
        <f t="shared" si="9"/>
        <v>3337880.54</v>
      </c>
      <c r="K598"/>
      <c r="N598" s="5"/>
    </row>
    <row r="599" spans="1:14"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4477443.5</v>
      </c>
      <c r="I599" s="211">
        <f t="shared" si="9"/>
        <v>2128536.3800000004</v>
      </c>
      <c r="K599"/>
      <c r="N599" s="5"/>
    </row>
    <row r="600" spans="1:14"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8792915.0499999989</v>
      </c>
      <c r="I600" s="211">
        <f t="shared" si="9"/>
        <v>55579740.379999995</v>
      </c>
      <c r="K600"/>
      <c r="N600" s="5"/>
    </row>
    <row r="601" spans="1:14"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114">
        <f t="shared" si="9"/>
        <v>1079</v>
      </c>
      <c r="K601"/>
      <c r="N601" s="5"/>
    </row>
    <row r="602" spans="1:14"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123801151.61000001</v>
      </c>
      <c r="I602" s="114">
        <f t="shared" si="9"/>
        <v>619583660.36000001</v>
      </c>
      <c r="K602"/>
      <c r="N602" s="5"/>
    </row>
    <row r="603" spans="1:14"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114">
        <f t="shared" si="9"/>
        <v>26422.400000000001</v>
      </c>
      <c r="K603"/>
      <c r="N603" s="5"/>
    </row>
    <row r="604" spans="1:14"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290490.98000000004</v>
      </c>
      <c r="I604" s="114">
        <f t="shared" si="9"/>
        <v>5970981.0900000008</v>
      </c>
      <c r="K604"/>
      <c r="N604" s="5"/>
    </row>
    <row r="605" spans="1:14"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12958063.5</v>
      </c>
      <c r="I605" s="114">
        <f t="shared" si="9"/>
        <v>31989660.32</v>
      </c>
      <c r="K605"/>
      <c r="N605" s="5"/>
    </row>
    <row r="606" spans="1:14"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114">
        <f t="shared" si="9"/>
        <v>229262.47</v>
      </c>
      <c r="K606"/>
      <c r="N606" s="5"/>
    </row>
    <row r="607" spans="1:14"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114">
        <f t="shared" si="9"/>
        <v>0</v>
      </c>
      <c r="K607"/>
      <c r="N607" s="5"/>
    </row>
    <row r="608" spans="1:14"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114">
        <f t="shared" si="9"/>
        <v>403154.4</v>
      </c>
      <c r="K608"/>
      <c r="N608" s="5"/>
    </row>
    <row r="609" spans="1:14"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114">
        <f t="shared" si="9"/>
        <v>0</v>
      </c>
      <c r="K609"/>
      <c r="N609" s="5"/>
    </row>
    <row r="610" spans="1:14"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747380.30999999994</v>
      </c>
      <c r="I610" s="114">
        <f t="shared" si="9"/>
        <v>18328133.550000004</v>
      </c>
      <c r="K610"/>
      <c r="N610" s="5"/>
    </row>
    <row r="611" spans="1:14"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7855227.25</v>
      </c>
      <c r="I611" s="211">
        <f t="shared" si="9"/>
        <v>7641477.5500000007</v>
      </c>
      <c r="K611"/>
      <c r="N611" s="5"/>
    </row>
    <row r="612" spans="1:14"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13596325.140000002</v>
      </c>
      <c r="I615" s="211">
        <f t="shared" si="9"/>
        <v>1208480859.8100002</v>
      </c>
      <c r="K615"/>
      <c r="N615" s="5"/>
    </row>
    <row r="616" spans="1:14"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122409803.5</v>
      </c>
      <c r="I616" s="211">
        <f t="shared" si="9"/>
        <v>6761535616.4399996</v>
      </c>
      <c r="K616"/>
      <c r="N616" s="5"/>
    </row>
    <row r="617" spans="1:14"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358099106.15000004</v>
      </c>
      <c r="I619" s="211">
        <f t="shared" si="9"/>
        <v>1565823290.6199999</v>
      </c>
      <c r="K619"/>
      <c r="N619" s="5"/>
    </row>
    <row r="620" spans="1:14"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509506462.11000001</v>
      </c>
      <c r="I620" s="211">
        <f t="shared" si="9"/>
        <v>1969286991.1800001</v>
      </c>
      <c r="K620"/>
      <c r="N620" s="5"/>
    </row>
    <row r="621" spans="1:14"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114">
        <f t="shared" si="9"/>
        <v>0</v>
      </c>
      <c r="K621"/>
      <c r="N621" s="5"/>
    </row>
    <row r="622" spans="1:14"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114">
        <f t="shared" si="9"/>
        <v>5291975</v>
      </c>
      <c r="K622"/>
      <c r="N622" s="5"/>
    </row>
    <row r="623" spans="1:14"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114">
        <f t="shared" si="9"/>
        <v>132465</v>
      </c>
      <c r="K623"/>
      <c r="N623" s="5"/>
    </row>
    <row r="624" spans="1:14"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1888126805.4000001</v>
      </c>
      <c r="I624" s="114">
        <f t="shared" si="9"/>
        <v>3613076024.98</v>
      </c>
      <c r="K624"/>
      <c r="N624" s="5"/>
    </row>
    <row r="625" spans="1:14"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114">
        <f t="shared" si="9"/>
        <v>0</v>
      </c>
      <c r="K625"/>
      <c r="N625" s="5"/>
    </row>
    <row r="626" spans="1:14"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284521088.69999999</v>
      </c>
      <c r="I626" s="114">
        <f t="shared" si="9"/>
        <v>873502177.77999997</v>
      </c>
      <c r="K626"/>
      <c r="N626" s="5"/>
    </row>
    <row r="627" spans="1:14"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546549730.70000005</v>
      </c>
      <c r="I627" s="114">
        <f t="shared" si="9"/>
        <v>5466645339.3699999</v>
      </c>
      <c r="K627"/>
      <c r="N627" s="5"/>
    </row>
    <row r="628" spans="1:14"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114">
        <f t="shared" si="9"/>
        <v>784516505.89999998</v>
      </c>
      <c r="K628"/>
      <c r="N628" s="5"/>
    </row>
    <row r="629" spans="1:14"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114">
        <f t="shared" si="9"/>
        <v>0</v>
      </c>
      <c r="K629"/>
      <c r="N629" s="5"/>
    </row>
    <row r="630" spans="1:14"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2219970158.5999999</v>
      </c>
      <c r="I630" s="114">
        <f t="shared" si="9"/>
        <v>10307101425.190001</v>
      </c>
      <c r="K630"/>
      <c r="N630" s="5"/>
    </row>
    <row r="631" spans="1:14"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881044966.29000008</v>
      </c>
      <c r="I632" s="211">
        <f t="shared" si="9"/>
        <v>1818965839.1800001</v>
      </c>
      <c r="K632"/>
      <c r="N632" s="5"/>
    </row>
    <row r="633" spans="1:14"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213047518.99000001</v>
      </c>
      <c r="I633" s="211">
        <f t="shared" si="9"/>
        <v>1744917881.98</v>
      </c>
      <c r="K633"/>
      <c r="N633" s="5"/>
    </row>
    <row r="634" spans="1:14"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163260.78</v>
      </c>
      <c r="I634" s="211">
        <f t="shared" si="9"/>
        <v>1152327740.1600001</v>
      </c>
      <c r="K634"/>
      <c r="N634" s="5"/>
    </row>
    <row r="635" spans="1:14"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48390458.849999994</v>
      </c>
      <c r="I635" s="211">
        <f t="shared" si="9"/>
        <v>444988282.45999998</v>
      </c>
      <c r="K635"/>
      <c r="N635" s="5"/>
    </row>
    <row r="636" spans="1:14"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410811837.40999997</v>
      </c>
      <c r="I636" s="211">
        <f t="shared" si="9"/>
        <v>9277196131.9099998</v>
      </c>
      <c r="K636"/>
      <c r="N636" s="5"/>
    </row>
    <row r="637" spans="1:14"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0</v>
      </c>
      <c r="I637" s="211">
        <f t="shared" si="9"/>
        <v>0</v>
      </c>
      <c r="K637"/>
      <c r="N637" s="5"/>
    </row>
    <row r="638" spans="1:14"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28415338.700000003</v>
      </c>
      <c r="I638" s="211">
        <f t="shared" si="9"/>
        <v>321400510.69999993</v>
      </c>
      <c r="K638"/>
      <c r="N638" s="5"/>
    </row>
    <row r="639" spans="1:14"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229078714.94000003</v>
      </c>
      <c r="I639" s="211">
        <f t="shared" si="9"/>
        <v>1751803957.3400002</v>
      </c>
      <c r="K639"/>
      <c r="N639" s="5"/>
    </row>
    <row r="640" spans="1:14"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114">
        <f t="shared" si="9"/>
        <v>54754926.140000001</v>
      </c>
      <c r="K641"/>
      <c r="N641" s="5"/>
    </row>
    <row r="642" spans="1:14"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13331647.35</v>
      </c>
      <c r="I642" s="114">
        <f t="shared" si="9"/>
        <v>2206589055.8399997</v>
      </c>
      <c r="K642"/>
      <c r="N642" s="5"/>
    </row>
    <row r="643" spans="1:14"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519957856.19000006</v>
      </c>
      <c r="I643" s="114">
        <f t="shared" si="9"/>
        <v>3869586342.2000003</v>
      </c>
      <c r="K643"/>
      <c r="N643" s="5"/>
    </row>
    <row r="644" spans="1:14"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114">
        <f t="shared" si="9"/>
        <v>358383063.74000001</v>
      </c>
      <c r="K644"/>
      <c r="N644" s="5"/>
    </row>
    <row r="645" spans="1:14"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1740540319.04</v>
      </c>
      <c r="I645" s="114">
        <f t="shared" si="9"/>
        <v>5870637185.5600004</v>
      </c>
      <c r="K645"/>
      <c r="N645" s="5"/>
    </row>
    <row r="646" spans="1:14"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15362724.049999999</v>
      </c>
      <c r="I646" s="114">
        <f t="shared" si="9"/>
        <v>376042523.82999998</v>
      </c>
      <c r="K646"/>
      <c r="N646" s="5"/>
    </row>
    <row r="647" spans="1:14"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114">
        <f t="shared" si="9"/>
        <v>0</v>
      </c>
      <c r="K647"/>
      <c r="N647" s="5"/>
    </row>
    <row r="648" spans="1:14"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114">
        <f t="shared" si="9"/>
        <v>10090603.959999999</v>
      </c>
      <c r="K648"/>
      <c r="N648" s="5"/>
    </row>
    <row r="649" spans="1:14"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45020670.579999998</v>
      </c>
      <c r="I649" s="114">
        <f t="shared" si="9"/>
        <v>66685272.890000001</v>
      </c>
      <c r="K649"/>
      <c r="N649" s="5"/>
    </row>
    <row r="650" spans="1:14"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114">
        <f t="shared" ref="I650:I713" si="10">SUM(C650:G650)</f>
        <v>0</v>
      </c>
      <c r="K650"/>
      <c r="N650" s="5"/>
    </row>
    <row r="651" spans="1:14"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si="10"/>
        <v>6124.9699999999993</v>
      </c>
      <c r="K651"/>
      <c r="N651" s="5"/>
    </row>
    <row r="652" spans="1:14"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108420827.80999999</v>
      </c>
      <c r="I653" s="211">
        <f t="shared" si="10"/>
        <v>94566062.020000011</v>
      </c>
      <c r="K653"/>
      <c r="N653" s="5"/>
    </row>
    <row r="654" spans="1:14"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0</v>
      </c>
      <c r="K655"/>
      <c r="N655" s="5"/>
    </row>
    <row r="656" spans="1:14"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16291185.889999999</v>
      </c>
      <c r="I656" s="211">
        <f t="shared" si="10"/>
        <v>2984672.86</v>
      </c>
      <c r="K656"/>
      <c r="N656" s="5"/>
    </row>
    <row r="657" spans="1:14"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46733020.729999997</v>
      </c>
      <c r="I660" s="211">
        <f t="shared" si="10"/>
        <v>83827840.400000006</v>
      </c>
      <c r="K660"/>
      <c r="N660" s="5"/>
    </row>
    <row r="661" spans="1:14"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114">
        <f t="shared" si="10"/>
        <v>2203.63</v>
      </c>
      <c r="K661"/>
      <c r="N661" s="5"/>
    </row>
    <row r="662" spans="1:14"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114">
        <f t="shared" si="10"/>
        <v>0</v>
      </c>
      <c r="K662"/>
      <c r="N662" s="5"/>
    </row>
    <row r="663" spans="1:14"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64953.25</v>
      </c>
      <c r="I663" s="114">
        <f t="shared" si="10"/>
        <v>348207.61</v>
      </c>
      <c r="K663"/>
      <c r="N663" s="5"/>
    </row>
    <row r="664" spans="1:14"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45041.5</v>
      </c>
      <c r="I664" s="114">
        <f t="shared" si="10"/>
        <v>152400.41</v>
      </c>
      <c r="K664"/>
      <c r="N664" s="5"/>
    </row>
    <row r="665" spans="1:14"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114">
        <f t="shared" si="10"/>
        <v>2002835.18</v>
      </c>
      <c r="K665"/>
      <c r="N665" s="5"/>
    </row>
    <row r="666" spans="1:14"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64077</v>
      </c>
      <c r="I666" s="114">
        <f t="shared" si="10"/>
        <v>14255596.470000001</v>
      </c>
      <c r="K666"/>
      <c r="N666" s="5"/>
    </row>
    <row r="667" spans="1:14"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88210686.920000017</v>
      </c>
      <c r="I667" s="114">
        <f t="shared" si="10"/>
        <v>197734752.94</v>
      </c>
      <c r="K667"/>
      <c r="N667" s="5"/>
    </row>
    <row r="668" spans="1:14"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114">
        <f t="shared" si="10"/>
        <v>0</v>
      </c>
      <c r="K668"/>
      <c r="N668" s="5"/>
    </row>
    <row r="669" spans="1:14"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114">
        <f t="shared" si="10"/>
        <v>0</v>
      </c>
      <c r="K669"/>
      <c r="N669" s="5"/>
    </row>
    <row r="670" spans="1:14"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5459855.790000001</v>
      </c>
      <c r="I670" s="114">
        <f t="shared" si="10"/>
        <v>8639160.2000000011</v>
      </c>
      <c r="K670"/>
      <c r="N670" s="5"/>
    </row>
    <row r="671" spans="1:14"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101519842.41</v>
      </c>
      <c r="I671" s="211">
        <f t="shared" si="10"/>
        <v>236840973.38</v>
      </c>
      <c r="K671"/>
      <c r="N671" s="5"/>
    </row>
    <row r="672" spans="1:14"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1659984.3900000001</v>
      </c>
      <c r="K673"/>
      <c r="N673" s="5"/>
    </row>
    <row r="674" spans="1:14"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6578559.5300000003</v>
      </c>
      <c r="I674" s="211">
        <f t="shared" si="10"/>
        <v>34721213.890000001</v>
      </c>
      <c r="K674"/>
      <c r="N674" s="5"/>
    </row>
    <row r="675" spans="1:14"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115845.04</v>
      </c>
      <c r="K675"/>
      <c r="N675" s="5"/>
    </row>
    <row r="676" spans="1:14"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22232651.18</v>
      </c>
      <c r="I676" s="211">
        <f t="shared" si="10"/>
        <v>6248438.5499999998</v>
      </c>
      <c r="K676"/>
      <c r="N676" s="5"/>
    </row>
    <row r="677" spans="1:14"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17464701.16</v>
      </c>
      <c r="I677" s="211">
        <f t="shared" si="10"/>
        <v>335526163.37</v>
      </c>
      <c r="K677"/>
      <c r="N677" s="5"/>
    </row>
    <row r="678" spans="1:14"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408759</v>
      </c>
      <c r="I678" s="211">
        <f t="shared" si="10"/>
        <v>1959114.5899999999</v>
      </c>
      <c r="K678"/>
      <c r="N678" s="5"/>
    </row>
    <row r="679" spans="1:14"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749344.7</v>
      </c>
      <c r="I679" s="211">
        <f t="shared" si="10"/>
        <v>5529377.9500000002</v>
      </c>
      <c r="K679"/>
      <c r="N679" s="5"/>
    </row>
    <row r="680" spans="1:14"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114">
        <f t="shared" si="10"/>
        <v>0</v>
      </c>
      <c r="K681"/>
      <c r="N681" s="5"/>
    </row>
    <row r="682" spans="1:14"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9686670.0099999998</v>
      </c>
      <c r="I682" s="114">
        <f t="shared" si="10"/>
        <v>8113681.0600000005</v>
      </c>
      <c r="K682"/>
      <c r="N682" s="5"/>
    </row>
    <row r="683" spans="1:14"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8551462.6999999993</v>
      </c>
      <c r="I683" s="114">
        <f t="shared" si="10"/>
        <v>312131320.76999992</v>
      </c>
      <c r="K683"/>
      <c r="N683" s="5"/>
    </row>
    <row r="684" spans="1:14"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4568161385.1800013</v>
      </c>
      <c r="I684" s="114">
        <f t="shared" si="10"/>
        <v>107972618133.30002</v>
      </c>
      <c r="K684"/>
      <c r="N684" s="5"/>
    </row>
    <row r="685" spans="1:14"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19005125046.959995</v>
      </c>
      <c r="I685" s="114">
        <f t="shared" si="10"/>
        <v>88876726199.099976</v>
      </c>
      <c r="K685"/>
      <c r="N685" s="5"/>
    </row>
    <row r="686" spans="1:14"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735076.25</v>
      </c>
      <c r="I686" s="114">
        <f t="shared" si="10"/>
        <v>8553447.6400000006</v>
      </c>
      <c r="K686"/>
      <c r="N686" s="5"/>
    </row>
    <row r="687" spans="1:14"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114">
        <f t="shared" si="10"/>
        <v>40195.549999999996</v>
      </c>
      <c r="K687"/>
      <c r="N687" s="5"/>
    </row>
    <row r="688" spans="1:14"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114">
        <f t="shared" si="10"/>
        <v>590965441.07999992</v>
      </c>
      <c r="K688"/>
      <c r="N688" s="5"/>
    </row>
    <row r="689" spans="1:14"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114">
        <f t="shared" si="10"/>
        <v>1444124.84</v>
      </c>
      <c r="K689"/>
      <c r="N689" s="5"/>
    </row>
    <row r="690" spans="1:14"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1336596976.1899996</v>
      </c>
      <c r="I690" s="114">
        <f t="shared" si="10"/>
        <v>35952678888.650002</v>
      </c>
      <c r="K690"/>
      <c r="N690" s="5"/>
    </row>
    <row r="691" spans="1:14"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269647493.06</v>
      </c>
      <c r="I692" s="211">
        <f t="shared" si="10"/>
        <v>8962643789.9900017</v>
      </c>
      <c r="K692"/>
      <c r="N692" s="5"/>
    </row>
    <row r="693" spans="1:14"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356061.25</v>
      </c>
      <c r="I693" s="211">
        <f t="shared" si="10"/>
        <v>165926141.64000002</v>
      </c>
      <c r="K693"/>
      <c r="N693" s="5"/>
    </row>
    <row r="694" spans="1:14"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295341238.90000004</v>
      </c>
      <c r="K694"/>
      <c r="N694" s="5"/>
    </row>
    <row r="695" spans="1:14"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3509114332.3200002</v>
      </c>
      <c r="I695" s="211">
        <f t="shared" si="10"/>
        <v>56011462716.910011</v>
      </c>
      <c r="K695"/>
      <c r="N695" s="5"/>
    </row>
    <row r="696" spans="1:14"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14952077.83</v>
      </c>
      <c r="I698" s="211">
        <f t="shared" si="10"/>
        <v>13446884894.540001</v>
      </c>
      <c r="K698"/>
      <c r="N698" s="5"/>
    </row>
    <row r="699" spans="1:14"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445818.25</v>
      </c>
      <c r="I699" s="211">
        <f t="shared" si="10"/>
        <v>4116864.72</v>
      </c>
      <c r="K699"/>
      <c r="N699" s="5"/>
    </row>
    <row r="700" spans="1:14"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587674.75</v>
      </c>
      <c r="I700" s="211">
        <f t="shared" si="10"/>
        <v>5400409.3000000007</v>
      </c>
      <c r="K700"/>
      <c r="N700" s="5"/>
    </row>
    <row r="701" spans="1:14"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11000</v>
      </c>
      <c r="I701" s="114">
        <f t="shared" si="10"/>
        <v>867661.69000000006</v>
      </c>
      <c r="K701"/>
      <c r="N701" s="5"/>
    </row>
    <row r="702" spans="1:14"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114">
        <f t="shared" si="10"/>
        <v>0</v>
      </c>
      <c r="K702"/>
      <c r="N702" s="5"/>
    </row>
    <row r="703" spans="1:14"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114">
        <f t="shared" si="10"/>
        <v>0</v>
      </c>
      <c r="K703"/>
      <c r="N703" s="5"/>
    </row>
    <row r="704" spans="1:14"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15256382215.209993</v>
      </c>
      <c r="I704" s="114">
        <f t="shared" si="10"/>
        <v>132415815691.62</v>
      </c>
      <c r="K704"/>
      <c r="N704" s="5"/>
    </row>
    <row r="705" spans="1:14"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114">
        <f t="shared" si="10"/>
        <v>0</v>
      </c>
      <c r="K705"/>
      <c r="N705" s="5"/>
    </row>
    <row r="706" spans="1:14"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867410</v>
      </c>
      <c r="I706" s="114">
        <f t="shared" si="10"/>
        <v>13314075.189999999</v>
      </c>
      <c r="K706"/>
      <c r="N706" s="5"/>
    </row>
    <row r="707" spans="1:14"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114">
        <f t="shared" si="10"/>
        <v>0</v>
      </c>
      <c r="K707"/>
      <c r="N707" s="5"/>
    </row>
    <row r="708" spans="1:14"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114">
        <f t="shared" si="10"/>
        <v>0</v>
      </c>
      <c r="K708"/>
      <c r="N708" s="5"/>
    </row>
    <row r="709" spans="1:14"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114">
        <f t="shared" si="10"/>
        <v>0</v>
      </c>
      <c r="K709"/>
      <c r="N709" s="5"/>
    </row>
    <row r="710" spans="1:14"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114">
        <f t="shared" si="10"/>
        <v>304852.88999999996</v>
      </c>
      <c r="K710"/>
      <c r="N710" s="5"/>
    </row>
    <row r="711" spans="1:14"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ref="I714:I777" si="11">SUM(C714:G714)</f>
        <v>0</v>
      </c>
      <c r="K714"/>
      <c r="N714" s="5"/>
    </row>
    <row r="715" spans="1:14"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si="11"/>
        <v>4887070.26</v>
      </c>
      <c r="K715"/>
      <c r="N715" s="5"/>
    </row>
    <row r="716" spans="1:14"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0</v>
      </c>
      <c r="I717" s="211">
        <f t="shared" si="11"/>
        <v>0</v>
      </c>
      <c r="K717"/>
      <c r="N717" s="5"/>
    </row>
    <row r="718" spans="1:14"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114">
        <f t="shared" si="11"/>
        <v>0</v>
      </c>
      <c r="K721"/>
      <c r="N721" s="5"/>
    </row>
    <row r="722" spans="1:14"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2760798.25</v>
      </c>
      <c r="I722" s="114">
        <f t="shared" si="11"/>
        <v>12848196.030000001</v>
      </c>
      <c r="K722"/>
      <c r="N722" s="5"/>
    </row>
    <row r="723" spans="1:14"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114">
        <f t="shared" si="11"/>
        <v>0</v>
      </c>
      <c r="K723"/>
      <c r="N723" s="5"/>
    </row>
    <row r="724" spans="1:14"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0</v>
      </c>
      <c r="I724" s="114">
        <f t="shared" si="11"/>
        <v>0</v>
      </c>
      <c r="K724"/>
      <c r="N724" s="5"/>
    </row>
    <row r="725" spans="1:14"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114">
        <f t="shared" si="11"/>
        <v>153490.36000000002</v>
      </c>
      <c r="K725"/>
      <c r="N725" s="5"/>
    </row>
    <row r="726" spans="1:14"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114">
        <f t="shared" si="11"/>
        <v>0</v>
      </c>
      <c r="K726"/>
      <c r="N726" s="5"/>
    </row>
    <row r="727" spans="1:14"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114">
        <f t="shared" si="11"/>
        <v>550133.82999999996</v>
      </c>
      <c r="K727"/>
      <c r="N727" s="5"/>
    </row>
    <row r="728" spans="1:14"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44403021.850000009</v>
      </c>
      <c r="I728" s="114">
        <f t="shared" si="11"/>
        <v>158005862.99000001</v>
      </c>
      <c r="K728"/>
      <c r="N728" s="5"/>
    </row>
    <row r="729" spans="1:14"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18159395.75</v>
      </c>
      <c r="I729" s="114">
        <f t="shared" si="11"/>
        <v>81912810.940000013</v>
      </c>
      <c r="K729"/>
      <c r="N729" s="5"/>
    </row>
    <row r="730" spans="1:14"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114">
        <f t="shared" si="11"/>
        <v>1165325.45</v>
      </c>
      <c r="K730"/>
      <c r="N730" s="5"/>
    </row>
    <row r="731" spans="1:14"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9983827.7300000004</v>
      </c>
      <c r="K731"/>
      <c r="N731" s="5"/>
    </row>
    <row r="732" spans="1:14"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973950.75</v>
      </c>
      <c r="I732" s="211">
        <f t="shared" si="11"/>
        <v>45276600.209999993</v>
      </c>
      <c r="K732"/>
      <c r="N732" s="5"/>
    </row>
    <row r="733" spans="1:14"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2314785.7599999998</v>
      </c>
      <c r="I734" s="211">
        <f t="shared" si="11"/>
        <v>25420279.25</v>
      </c>
      <c r="K734"/>
      <c r="N734" s="5"/>
    </row>
    <row r="735" spans="1:14"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12684451.869999999</v>
      </c>
      <c r="K736"/>
      <c r="N736" s="5"/>
    </row>
    <row r="737" spans="1:14"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3195132.0399999996</v>
      </c>
      <c r="I737" s="211">
        <f t="shared" si="11"/>
        <v>16907706.57</v>
      </c>
      <c r="K737"/>
      <c r="N737" s="5"/>
    </row>
    <row r="738" spans="1:14"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1147975</v>
      </c>
      <c r="I738" s="211">
        <f t="shared" si="11"/>
        <v>2808794.29</v>
      </c>
      <c r="K738"/>
      <c r="N738" s="5"/>
    </row>
    <row r="739" spans="1:14"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2054725.75</v>
      </c>
      <c r="I739" s="211">
        <f t="shared" si="11"/>
        <v>21106559.84</v>
      </c>
      <c r="K739"/>
      <c r="N739" s="5"/>
    </row>
    <row r="740" spans="1:14"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3298600.25</v>
      </c>
      <c r="I740" s="211">
        <f t="shared" si="11"/>
        <v>27982063.970000003</v>
      </c>
      <c r="K740"/>
      <c r="N740" s="5"/>
    </row>
    <row r="741" spans="1:14"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114">
        <f t="shared" si="11"/>
        <v>2185799.2400000002</v>
      </c>
      <c r="K741"/>
      <c r="N741" s="5"/>
    </row>
    <row r="742" spans="1:14"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114">
        <f t="shared" si="11"/>
        <v>1574527.4</v>
      </c>
      <c r="K742"/>
      <c r="N742" s="5"/>
    </row>
    <row r="743" spans="1:14"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114">
        <f t="shared" si="11"/>
        <v>69504.37000000001</v>
      </c>
      <c r="K743"/>
      <c r="N743" s="5"/>
    </row>
    <row r="744" spans="1:14"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114">
        <f t="shared" si="11"/>
        <v>5788.74</v>
      </c>
      <c r="K744"/>
      <c r="N744" s="5"/>
    </row>
    <row r="745" spans="1:14"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114">
        <f t="shared" si="11"/>
        <v>0</v>
      </c>
      <c r="K745"/>
      <c r="N745" s="5"/>
    </row>
    <row r="746" spans="1:14"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114">
        <f t="shared" si="11"/>
        <v>0</v>
      </c>
      <c r="K746"/>
      <c r="N746" s="5"/>
    </row>
    <row r="747" spans="1:14"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114">
        <f t="shared" si="11"/>
        <v>15003687.649999999</v>
      </c>
      <c r="K747"/>
      <c r="N747" s="5"/>
    </row>
    <row r="748" spans="1:14"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2742730.25</v>
      </c>
      <c r="I748" s="114">
        <f t="shared" si="11"/>
        <v>21908984.359999999</v>
      </c>
      <c r="K748"/>
      <c r="N748" s="5"/>
    </row>
    <row r="749" spans="1:14"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114">
        <f t="shared" si="11"/>
        <v>103050.38</v>
      </c>
      <c r="K749"/>
      <c r="N749" s="5"/>
    </row>
    <row r="750" spans="1:14"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114">
        <f t="shared" si="11"/>
        <v>178516.17</v>
      </c>
      <c r="K750"/>
      <c r="N750" s="5"/>
    </row>
    <row r="751" spans="1:14"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3973994.5</v>
      </c>
      <c r="I751" s="211">
        <f t="shared" si="11"/>
        <v>63970315.149999991</v>
      </c>
      <c r="K751"/>
      <c r="N751" s="5"/>
    </row>
    <row r="752" spans="1:14"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261935.5</v>
      </c>
      <c r="I752" s="211">
        <f t="shared" si="11"/>
        <v>30511525.5</v>
      </c>
      <c r="K752"/>
      <c r="N752" s="5"/>
    </row>
    <row r="753" spans="1:14"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1753846.17</v>
      </c>
      <c r="K755"/>
      <c r="N755" s="5"/>
    </row>
    <row r="756" spans="1:14"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2737351.81</v>
      </c>
      <c r="K756"/>
      <c r="N756" s="5"/>
    </row>
    <row r="757" spans="1:14"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2914934.57</v>
      </c>
      <c r="I757" s="211">
        <f t="shared" si="11"/>
        <v>19478184.659999996</v>
      </c>
      <c r="K757"/>
      <c r="N757" s="5"/>
    </row>
    <row r="758" spans="1:14"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0</v>
      </c>
      <c r="I761" s="114">
        <f t="shared" si="11"/>
        <v>114551.95999999999</v>
      </c>
      <c r="K761"/>
      <c r="N761" s="5"/>
    </row>
    <row r="762" spans="1:14"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191945514.44</v>
      </c>
      <c r="I762" s="114">
        <f t="shared" si="11"/>
        <v>3135861250.1600003</v>
      </c>
      <c r="K762"/>
      <c r="N762" s="5"/>
    </row>
    <row r="763" spans="1:14"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114">
        <f t="shared" si="11"/>
        <v>0</v>
      </c>
      <c r="K763"/>
      <c r="N763" s="5"/>
    </row>
    <row r="764" spans="1:14"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114">
        <f t="shared" si="11"/>
        <v>1303722.29</v>
      </c>
      <c r="K764"/>
      <c r="N764" s="5"/>
    </row>
    <row r="765" spans="1:14"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114">
        <f t="shared" si="11"/>
        <v>144305.72</v>
      </c>
      <c r="K765"/>
      <c r="N765" s="5"/>
    </row>
    <row r="766" spans="1:14"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114">
        <f t="shared" si="11"/>
        <v>64087.18</v>
      </c>
      <c r="K766"/>
      <c r="N766" s="5"/>
    </row>
    <row r="767" spans="1:14"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114">
        <f t="shared" si="11"/>
        <v>460942.84999999992</v>
      </c>
      <c r="K767"/>
      <c r="N767" s="5"/>
    </row>
    <row r="768" spans="1:14"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114">
        <f t="shared" si="11"/>
        <v>0</v>
      </c>
      <c r="K768"/>
      <c r="N768" s="5"/>
    </row>
    <row r="769" spans="1:14"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114">
        <f t="shared" si="11"/>
        <v>79430.55</v>
      </c>
      <c r="K769"/>
      <c r="N769" s="5"/>
    </row>
    <row r="770" spans="1:14"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114">
        <f t="shared" si="11"/>
        <v>0</v>
      </c>
      <c r="K770"/>
      <c r="N770" s="5"/>
    </row>
    <row r="771" spans="1:14"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1095483059.8899999</v>
      </c>
      <c r="K773"/>
      <c r="N773" s="5"/>
    </row>
    <row r="774" spans="1:14"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0</v>
      </c>
      <c r="K774"/>
      <c r="N774" s="5"/>
    </row>
    <row r="775" spans="1:14"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0</v>
      </c>
      <c r="K776"/>
      <c r="N776" s="5"/>
    </row>
    <row r="777" spans="1:14"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1991896.5</v>
      </c>
      <c r="I778" s="211">
        <f t="shared" ref="I778:I841" si="12">SUM(C778:G778)</f>
        <v>14382073.65</v>
      </c>
      <c r="K778"/>
      <c r="N778" s="5"/>
    </row>
    <row r="779" spans="1:14"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si="12"/>
        <v>0</v>
      </c>
      <c r="K779"/>
      <c r="N779" s="5"/>
    </row>
    <row r="780" spans="1:14"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114">
        <f t="shared" si="12"/>
        <v>0</v>
      </c>
      <c r="K781"/>
      <c r="N781" s="5"/>
    </row>
    <row r="782" spans="1:14"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3829351.5</v>
      </c>
      <c r="I782" s="114">
        <f t="shared" si="12"/>
        <v>12360192.6</v>
      </c>
      <c r="K782"/>
      <c r="N782" s="5"/>
    </row>
    <row r="783" spans="1:14"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114">
        <f t="shared" si="12"/>
        <v>176536.51</v>
      </c>
      <c r="K783"/>
      <c r="N783" s="5"/>
    </row>
    <row r="784" spans="1:14"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335570.75</v>
      </c>
      <c r="I784" s="114">
        <f t="shared" si="12"/>
        <v>4457131.3500000006</v>
      </c>
      <c r="K784"/>
      <c r="N784" s="5"/>
    </row>
    <row r="785" spans="1:14"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114">
        <f t="shared" si="12"/>
        <v>0</v>
      </c>
      <c r="K785"/>
      <c r="N785" s="5"/>
    </row>
    <row r="786" spans="1:14"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114">
        <f t="shared" si="12"/>
        <v>0</v>
      </c>
      <c r="K786"/>
      <c r="N786" s="5"/>
    </row>
    <row r="787" spans="1:14"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46654940.960000001</v>
      </c>
      <c r="I787" s="114">
        <f t="shared" si="12"/>
        <v>295616366.53999996</v>
      </c>
      <c r="K787"/>
      <c r="N787" s="5"/>
    </row>
    <row r="788" spans="1:14"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114">
        <f t="shared" si="12"/>
        <v>0</v>
      </c>
      <c r="K788"/>
      <c r="N788" s="5"/>
    </row>
    <row r="789" spans="1:14"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114">
        <f t="shared" si="12"/>
        <v>1233548.6599999999</v>
      </c>
      <c r="K789"/>
      <c r="N789" s="5"/>
    </row>
    <row r="790" spans="1:14"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114">
        <f t="shared" si="12"/>
        <v>0</v>
      </c>
      <c r="K790"/>
      <c r="N790" s="5"/>
    </row>
    <row r="791" spans="1:14"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7367708.5999999996</v>
      </c>
      <c r="I792" s="211">
        <f t="shared" si="12"/>
        <v>164865294.36000001</v>
      </c>
      <c r="K792"/>
      <c r="N792" s="5"/>
    </row>
    <row r="793" spans="1:14"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478635.72</v>
      </c>
      <c r="K796"/>
      <c r="N796" s="5"/>
    </row>
    <row r="797" spans="1:14"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0</v>
      </c>
      <c r="K798"/>
      <c r="N798" s="5"/>
    </row>
    <row r="799" spans="1:14"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28565.5</v>
      </c>
      <c r="I801" s="114">
        <f t="shared" si="12"/>
        <v>185384.47</v>
      </c>
      <c r="K801"/>
      <c r="N801" s="5"/>
    </row>
    <row r="802" spans="1:14"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114">
        <f t="shared" si="12"/>
        <v>0</v>
      </c>
      <c r="K802"/>
      <c r="N802" s="5"/>
    </row>
    <row r="803" spans="1:14"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114">
        <f t="shared" si="12"/>
        <v>65258.3</v>
      </c>
      <c r="K803"/>
      <c r="N803" s="5"/>
    </row>
    <row r="804" spans="1:14"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199662.75</v>
      </c>
      <c r="I804" s="114">
        <f t="shared" si="12"/>
        <v>886139.10000000021</v>
      </c>
      <c r="K804"/>
      <c r="N804" s="5"/>
    </row>
    <row r="805" spans="1:14"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114">
        <f t="shared" si="12"/>
        <v>0</v>
      </c>
      <c r="K805"/>
      <c r="N805" s="5"/>
    </row>
    <row r="806" spans="1:14"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143412212.80000001</v>
      </c>
      <c r="I806" s="114">
        <f t="shared" si="12"/>
        <v>2111442165.6199999</v>
      </c>
      <c r="K806"/>
      <c r="N806" s="5"/>
    </row>
    <row r="807" spans="1:14"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47387</v>
      </c>
      <c r="I807" s="114">
        <f t="shared" si="12"/>
        <v>8255124.3400000008</v>
      </c>
      <c r="K807"/>
      <c r="N807" s="5"/>
    </row>
    <row r="808" spans="1:14"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62691.25</v>
      </c>
      <c r="I808" s="114">
        <f t="shared" si="12"/>
        <v>654036.90000000014</v>
      </c>
      <c r="K808"/>
      <c r="N808" s="5"/>
    </row>
    <row r="809" spans="1:14"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114">
        <f t="shared" si="12"/>
        <v>0</v>
      </c>
      <c r="K809"/>
      <c r="N809" s="5"/>
    </row>
    <row r="810" spans="1:14"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114">
        <f t="shared" si="12"/>
        <v>0</v>
      </c>
      <c r="K810"/>
      <c r="N810" s="5"/>
    </row>
    <row r="811" spans="1:14"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72080</v>
      </c>
      <c r="I811" s="211">
        <f t="shared" si="12"/>
        <v>1737273.62</v>
      </c>
      <c r="K811"/>
      <c r="N811" s="5"/>
    </row>
    <row r="812" spans="1:14"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0</v>
      </c>
      <c r="K812"/>
      <c r="N812" s="5"/>
    </row>
    <row r="813" spans="1:14"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103064460.80000001</v>
      </c>
      <c r="I813" s="211">
        <f t="shared" si="12"/>
        <v>2861854819.2999997</v>
      </c>
      <c r="K813"/>
      <c r="N813" s="5"/>
    </row>
    <row r="814" spans="1:14"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3667065.1500000004</v>
      </c>
      <c r="I815" s="211">
        <f t="shared" si="12"/>
        <v>10421922.34</v>
      </c>
      <c r="K815"/>
      <c r="N815" s="5"/>
    </row>
    <row r="816" spans="1:14"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2221257677.8399997</v>
      </c>
      <c r="K818"/>
      <c r="N818" s="5"/>
    </row>
    <row r="819" spans="1:14"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407408175.79000002</v>
      </c>
      <c r="I821" s="114">
        <f t="shared" si="12"/>
        <v>2008610037.1700001</v>
      </c>
      <c r="K821"/>
      <c r="N821" s="5"/>
    </row>
    <row r="822" spans="1:14"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574418</v>
      </c>
      <c r="I822" s="114">
        <f t="shared" si="12"/>
        <v>4180346.33</v>
      </c>
      <c r="K822"/>
      <c r="N822" s="5"/>
    </row>
    <row r="823" spans="1:14"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38959319.649999999</v>
      </c>
      <c r="I823" s="114">
        <f t="shared" si="12"/>
        <v>90487775.11999999</v>
      </c>
      <c r="K823"/>
      <c r="N823" s="5"/>
    </row>
    <row r="824" spans="1:14"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168391081.05000001</v>
      </c>
      <c r="I824" s="114">
        <f t="shared" si="12"/>
        <v>977206493.50999999</v>
      </c>
      <c r="K824"/>
      <c r="N824" s="5"/>
    </row>
    <row r="825" spans="1:14"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114">
        <f t="shared" si="12"/>
        <v>21439089.189999998</v>
      </c>
      <c r="K825"/>
      <c r="N825" s="5"/>
    </row>
    <row r="826" spans="1:14"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114">
        <f t="shared" si="12"/>
        <v>35106550.18</v>
      </c>
      <c r="K826"/>
      <c r="N826" s="5"/>
    </row>
    <row r="827" spans="1:14"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114">
        <f t="shared" si="12"/>
        <v>0</v>
      </c>
      <c r="K827"/>
      <c r="N827" s="5"/>
    </row>
    <row r="828" spans="1:14"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11649810.799999999</v>
      </c>
      <c r="I828" s="114">
        <f t="shared" si="12"/>
        <v>102057208.59</v>
      </c>
      <c r="K828"/>
      <c r="N828" s="5"/>
    </row>
    <row r="829" spans="1:14"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635.75</v>
      </c>
      <c r="I829" s="114">
        <f t="shared" si="12"/>
        <v>13941843.41</v>
      </c>
      <c r="K829"/>
      <c r="N829" s="5"/>
    </row>
    <row r="830" spans="1:14"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114">
        <f t="shared" si="12"/>
        <v>0</v>
      </c>
      <c r="K830"/>
      <c r="N830" s="5"/>
    </row>
    <row r="831" spans="1:14"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80384862</v>
      </c>
      <c r="I832" s="211">
        <f t="shared" si="12"/>
        <v>274193396.43000007</v>
      </c>
      <c r="K832"/>
      <c r="N832" s="5"/>
    </row>
    <row r="833" spans="1:14"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116970540.87</v>
      </c>
      <c r="I835" s="211">
        <f t="shared" si="12"/>
        <v>1112282924.51</v>
      </c>
      <c r="K835"/>
      <c r="N835" s="5"/>
    </row>
    <row r="836" spans="1:14"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8562933.4100000001</v>
      </c>
      <c r="I838" s="211">
        <f t="shared" si="12"/>
        <v>52596473.140000008</v>
      </c>
      <c r="K838"/>
      <c r="N838" s="5"/>
    </row>
    <row r="839" spans="1:14"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572667.44999999995</v>
      </c>
      <c r="I839" s="211">
        <f t="shared" si="12"/>
        <v>20670176.160000004</v>
      </c>
      <c r="K839"/>
      <c r="N839" s="5"/>
    </row>
    <row r="840" spans="1:14"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160579.25</v>
      </c>
      <c r="I840" s="211">
        <f t="shared" si="12"/>
        <v>18800481.710000001</v>
      </c>
      <c r="K840"/>
      <c r="N840" s="5"/>
    </row>
    <row r="841" spans="1:14"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114">
        <f t="shared" si="12"/>
        <v>0</v>
      </c>
      <c r="K841"/>
      <c r="N841" s="5"/>
    </row>
    <row r="842" spans="1:14"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13208486.700000001</v>
      </c>
      <c r="I842" s="114">
        <f t="shared" ref="I842:I905" si="13">SUM(C842:G842)</f>
        <v>90000756.289999992</v>
      </c>
      <c r="K842"/>
      <c r="N842" s="5"/>
    </row>
    <row r="843" spans="1:14"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114">
        <f t="shared" si="13"/>
        <v>0</v>
      </c>
      <c r="K843"/>
      <c r="N843" s="5"/>
    </row>
    <row r="844" spans="1:14"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114">
        <f t="shared" si="13"/>
        <v>8854957.5199999996</v>
      </c>
      <c r="K844"/>
      <c r="N844" s="5"/>
    </row>
    <row r="845" spans="1:14"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835739.74</v>
      </c>
      <c r="I845" s="114">
        <f t="shared" si="13"/>
        <v>8356151.9400000004</v>
      </c>
      <c r="K845"/>
      <c r="N845" s="5"/>
    </row>
    <row r="846" spans="1:14"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114">
        <f t="shared" si="13"/>
        <v>1038364.7500000001</v>
      </c>
      <c r="K846"/>
      <c r="N846" s="5"/>
    </row>
    <row r="847" spans="1:14"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10323708.960000001</v>
      </c>
      <c r="I847" s="114">
        <f t="shared" si="13"/>
        <v>100584993.49000001</v>
      </c>
      <c r="K847"/>
      <c r="N847" s="5"/>
    </row>
    <row r="848" spans="1:14"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114">
        <f t="shared" si="13"/>
        <v>0</v>
      </c>
      <c r="K848"/>
      <c r="N848" s="5"/>
    </row>
    <row r="849" spans="1:14"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114">
        <f t="shared" si="13"/>
        <v>0</v>
      </c>
      <c r="K849"/>
      <c r="N849" s="5"/>
    </row>
    <row r="850" spans="1:14"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62963751.390000001</v>
      </c>
      <c r="I850" s="114">
        <f t="shared" si="13"/>
        <v>466092416.25</v>
      </c>
      <c r="K850"/>
      <c r="N850" s="5"/>
    </row>
    <row r="851" spans="1:14"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64508708.719999999</v>
      </c>
      <c r="I852" s="211">
        <f t="shared" si="13"/>
        <v>696375216.67999995</v>
      </c>
      <c r="K852"/>
      <c r="N852" s="5"/>
    </row>
    <row r="853" spans="1:14"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29264667.059999995</v>
      </c>
      <c r="I853" s="211">
        <f t="shared" si="13"/>
        <v>93097455.75</v>
      </c>
      <c r="K853"/>
      <c r="N853" s="5"/>
    </row>
    <row r="854" spans="1:14"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50017386.789999992</v>
      </c>
      <c r="I854" s="211">
        <f t="shared" si="13"/>
        <v>2120557564.8200004</v>
      </c>
      <c r="K854"/>
      <c r="N854" s="5"/>
    </row>
    <row r="855" spans="1:14"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2308466.5</v>
      </c>
      <c r="I857" s="211">
        <f t="shared" si="13"/>
        <v>54059434.610000007</v>
      </c>
      <c r="K857"/>
      <c r="N857" s="5"/>
    </row>
    <row r="858" spans="1:14"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41739339.75</v>
      </c>
      <c r="I858" s="211">
        <f t="shared" si="13"/>
        <v>189589131.29999998</v>
      </c>
      <c r="K858"/>
      <c r="N858" s="5"/>
    </row>
    <row r="859" spans="1:14"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4680028.3100000005</v>
      </c>
      <c r="I860" s="211">
        <f t="shared" si="13"/>
        <v>16492695.590000004</v>
      </c>
      <c r="K860"/>
      <c r="N860" s="5"/>
    </row>
    <row r="861" spans="1:14"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114">
        <f t="shared" si="13"/>
        <v>84526297</v>
      </c>
      <c r="K861"/>
      <c r="N861" s="5"/>
    </row>
    <row r="862" spans="1:14"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114">
        <f t="shared" si="13"/>
        <v>75830</v>
      </c>
      <c r="K862"/>
      <c r="N862" s="5"/>
    </row>
    <row r="863" spans="1:14"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114">
        <f t="shared" si="13"/>
        <v>9954623.5099999979</v>
      </c>
      <c r="K863"/>
      <c r="N863" s="5"/>
    </row>
    <row r="864" spans="1:14"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114">
        <f t="shared" si="13"/>
        <v>0</v>
      </c>
      <c r="K864"/>
      <c r="N864" s="5"/>
    </row>
    <row r="865" spans="1:14"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114">
        <f t="shared" si="13"/>
        <v>440014.49</v>
      </c>
      <c r="K865"/>
      <c r="N865" s="5"/>
    </row>
    <row r="866" spans="1:14"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9279.5</v>
      </c>
      <c r="I866" s="114">
        <f t="shared" si="13"/>
        <v>719993.71</v>
      </c>
      <c r="K866"/>
      <c r="N866" s="5"/>
    </row>
    <row r="867" spans="1:14"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2757683</v>
      </c>
      <c r="I867" s="114">
        <f t="shared" si="13"/>
        <v>22916131.68</v>
      </c>
      <c r="K867"/>
      <c r="N867" s="5"/>
    </row>
    <row r="868" spans="1:14"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607339.56999999995</v>
      </c>
      <c r="I868" s="114">
        <f t="shared" si="13"/>
        <v>13992397.310000001</v>
      </c>
      <c r="K868"/>
      <c r="N868" s="5"/>
    </row>
    <row r="869" spans="1:14"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114">
        <f t="shared" si="13"/>
        <v>54090.91</v>
      </c>
      <c r="K869"/>
      <c r="N869" s="5"/>
    </row>
    <row r="870" spans="1:14"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2195724.75</v>
      </c>
      <c r="I870" s="114">
        <f t="shared" si="13"/>
        <v>11917724.980000004</v>
      </c>
      <c r="K870"/>
      <c r="N870" s="5"/>
    </row>
    <row r="871" spans="1:14"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17450373.199999999</v>
      </c>
      <c r="I873" s="211">
        <f t="shared" si="13"/>
        <v>88323762.189999998</v>
      </c>
      <c r="K873"/>
      <c r="N873" s="5"/>
    </row>
    <row r="874" spans="1:14"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53817.25</v>
      </c>
      <c r="I874" s="211">
        <f t="shared" si="13"/>
        <v>763792.07000000007</v>
      </c>
      <c r="K874"/>
      <c r="N874" s="5"/>
    </row>
    <row r="875" spans="1:14"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1103895.25</v>
      </c>
      <c r="I875" s="211">
        <f t="shared" si="13"/>
        <v>1500579.3000000003</v>
      </c>
      <c r="K875"/>
      <c r="N875" s="5"/>
    </row>
    <row r="876" spans="1:14"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345557.25</v>
      </c>
      <c r="I880" s="211">
        <f t="shared" si="13"/>
        <v>3165195.05</v>
      </c>
      <c r="K880"/>
      <c r="N880" s="5"/>
    </row>
    <row r="881" spans="1:14"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114">
        <f t="shared" si="13"/>
        <v>7478669.9000000004</v>
      </c>
      <c r="K881"/>
      <c r="N881" s="5"/>
    </row>
    <row r="882" spans="1:14"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114">
        <f t="shared" si="13"/>
        <v>104490239.66999999</v>
      </c>
      <c r="K882"/>
      <c r="N882" s="5"/>
    </row>
    <row r="883" spans="1:14"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114">
        <f t="shared" si="13"/>
        <v>3970095.21</v>
      </c>
      <c r="K883"/>
      <c r="N883" s="5"/>
    </row>
    <row r="884" spans="1:14"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138541477.36000001</v>
      </c>
      <c r="I884" s="114">
        <f t="shared" si="13"/>
        <v>563846964.19999993</v>
      </c>
      <c r="K884"/>
      <c r="N884" s="5"/>
    </row>
    <row r="885" spans="1:14"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130303141.82999998</v>
      </c>
      <c r="I885" s="114">
        <f t="shared" si="13"/>
        <v>298918296.54000002</v>
      </c>
      <c r="K885"/>
      <c r="N885" s="5"/>
    </row>
    <row r="886" spans="1:14"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2127429.75</v>
      </c>
      <c r="I886" s="114">
        <f t="shared" si="13"/>
        <v>21107077.829999998</v>
      </c>
      <c r="K886"/>
      <c r="N886" s="5"/>
    </row>
    <row r="887" spans="1:14"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1224137.02</v>
      </c>
      <c r="I887" s="114">
        <f t="shared" si="13"/>
        <v>29814234.690000001</v>
      </c>
      <c r="K887"/>
      <c r="N887" s="5"/>
    </row>
    <row r="888" spans="1:14"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114">
        <f t="shared" si="13"/>
        <v>5638.65</v>
      </c>
      <c r="K888"/>
      <c r="N888" s="5"/>
    </row>
    <row r="889" spans="1:14"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114">
        <f t="shared" si="13"/>
        <v>19087893.25</v>
      </c>
      <c r="K889"/>
      <c r="N889" s="5"/>
    </row>
    <row r="890" spans="1:14"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14008846.75</v>
      </c>
      <c r="I890" s="114">
        <f t="shared" si="13"/>
        <v>38046926.189999998</v>
      </c>
      <c r="K890"/>
      <c r="N890" s="5"/>
    </row>
    <row r="891" spans="1:14"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484355.35</v>
      </c>
      <c r="I892" s="211">
        <f t="shared" si="13"/>
        <v>925165.75</v>
      </c>
      <c r="K892"/>
      <c r="N892" s="5"/>
    </row>
    <row r="893" spans="1:14"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10172149.58</v>
      </c>
      <c r="I893" s="211">
        <f t="shared" si="13"/>
        <v>71633334.189999998</v>
      </c>
      <c r="K893"/>
      <c r="N893" s="5"/>
    </row>
    <row r="894" spans="1:14"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123191211.17</v>
      </c>
      <c r="K894"/>
      <c r="N894" s="5"/>
    </row>
    <row r="895" spans="1:14"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0</v>
      </c>
      <c r="I895" s="211">
        <f t="shared" si="13"/>
        <v>3994097.6599999992</v>
      </c>
      <c r="K895"/>
      <c r="N895" s="5"/>
    </row>
    <row r="896" spans="1:14"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81092242.50999999</v>
      </c>
      <c r="K897"/>
      <c r="N897" s="5"/>
    </row>
    <row r="898" spans="1:14"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55600.229999999996</v>
      </c>
      <c r="I898" s="211">
        <f t="shared" si="13"/>
        <v>10321484.960000001</v>
      </c>
      <c r="K898"/>
      <c r="N898" s="5"/>
    </row>
    <row r="899" spans="1:14"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114">
        <f t="shared" si="13"/>
        <v>0</v>
      </c>
      <c r="K901"/>
      <c r="N901" s="5"/>
    </row>
    <row r="902" spans="1:14"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1660078.75</v>
      </c>
      <c r="I902" s="114">
        <f t="shared" si="13"/>
        <v>11510130.789999999</v>
      </c>
      <c r="K902"/>
      <c r="N902" s="5"/>
    </row>
    <row r="903" spans="1:14"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114">
        <f t="shared" si="13"/>
        <v>839163.68</v>
      </c>
      <c r="K903"/>
      <c r="N903" s="5"/>
    </row>
    <row r="904" spans="1:14"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114">
        <f t="shared" si="13"/>
        <v>0</v>
      </c>
      <c r="K904"/>
      <c r="N904" s="5"/>
    </row>
    <row r="905" spans="1:14"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114">
        <f t="shared" si="13"/>
        <v>237549.86</v>
      </c>
      <c r="K905"/>
      <c r="N905" s="5"/>
    </row>
    <row r="906" spans="1:14"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1427319</v>
      </c>
      <c r="I906" s="114">
        <f t="shared" ref="I906:I969" si="14">SUM(C906:G906)</f>
        <v>41753611.899999999</v>
      </c>
      <c r="K906"/>
      <c r="N906" s="5"/>
    </row>
    <row r="907" spans="1:14"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114">
        <f t="shared" si="14"/>
        <v>518229.05000000005</v>
      </c>
      <c r="K907"/>
      <c r="N907" s="5"/>
    </row>
    <row r="908" spans="1:14"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114">
        <f t="shared" si="14"/>
        <v>0</v>
      </c>
      <c r="K908"/>
      <c r="N908" s="5"/>
    </row>
    <row r="909" spans="1:14"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916921.25</v>
      </c>
      <c r="I909" s="114">
        <f t="shared" si="14"/>
        <v>674373.91999999993</v>
      </c>
      <c r="K909"/>
      <c r="N909" s="5"/>
    </row>
    <row r="910" spans="1:14"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42989.5</v>
      </c>
      <c r="I910" s="114">
        <f t="shared" si="14"/>
        <v>109107.95</v>
      </c>
      <c r="K910"/>
      <c r="N910" s="5"/>
    </row>
    <row r="911" spans="1:14"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3791472.78</v>
      </c>
      <c r="I911" s="211">
        <f t="shared" si="14"/>
        <v>35935545.200000003</v>
      </c>
      <c r="K911"/>
      <c r="N911" s="5"/>
    </row>
    <row r="912" spans="1:14"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13418862.850000001</v>
      </c>
      <c r="I912" s="211">
        <f t="shared" si="14"/>
        <v>300668106.02999997</v>
      </c>
      <c r="K912"/>
      <c r="N912" s="5"/>
    </row>
    <row r="913" spans="1:14"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303672.32000000001</v>
      </c>
      <c r="K915"/>
      <c r="N915" s="5"/>
    </row>
    <row r="916" spans="1:14"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8052058.7200000007</v>
      </c>
      <c r="I917" s="211">
        <f t="shared" si="14"/>
        <v>63243617.480000004</v>
      </c>
      <c r="K917"/>
      <c r="N917" s="5"/>
    </row>
    <row r="918" spans="1:14"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374769.92000000004</v>
      </c>
      <c r="K919"/>
      <c r="N919" s="5"/>
    </row>
    <row r="920" spans="1:14"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61620.820000000007</v>
      </c>
      <c r="I921" s="114">
        <f t="shared" si="14"/>
        <v>1119508.3899999999</v>
      </c>
      <c r="K921"/>
      <c r="N921" s="5"/>
    </row>
    <row r="922" spans="1:14"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5516159.1200000001</v>
      </c>
      <c r="I922" s="114">
        <f t="shared" si="14"/>
        <v>31851727.000000004</v>
      </c>
      <c r="K922"/>
      <c r="N922" s="5"/>
    </row>
    <row r="923" spans="1:14"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114">
        <f t="shared" si="14"/>
        <v>1355631.6600000001</v>
      </c>
      <c r="K923"/>
      <c r="N923" s="5"/>
    </row>
    <row r="924" spans="1:14"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114">
        <f t="shared" si="14"/>
        <v>0</v>
      </c>
      <c r="K924"/>
      <c r="N924" s="5"/>
    </row>
    <row r="925" spans="1:14"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114">
        <f t="shared" si="14"/>
        <v>0</v>
      </c>
      <c r="K925"/>
      <c r="N925" s="5"/>
    </row>
    <row r="926" spans="1:14"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114">
        <f t="shared" si="14"/>
        <v>37590</v>
      </c>
      <c r="K926"/>
      <c r="N926" s="5"/>
    </row>
    <row r="927" spans="1:14"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114">
        <f t="shared" si="14"/>
        <v>0</v>
      </c>
      <c r="K927"/>
      <c r="N927" s="5"/>
    </row>
    <row r="928" spans="1:14"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114">
        <f t="shared" si="14"/>
        <v>0</v>
      </c>
      <c r="K928"/>
      <c r="N928" s="5"/>
    </row>
    <row r="929" spans="1:14"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114">
        <f t="shared" si="14"/>
        <v>0</v>
      </c>
      <c r="K929"/>
      <c r="N929" s="5"/>
    </row>
    <row r="930" spans="1:14"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114">
        <f t="shared" si="14"/>
        <v>0</v>
      </c>
      <c r="K930"/>
      <c r="N930" s="5"/>
    </row>
    <row r="931" spans="1:14"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519861.72</v>
      </c>
      <c r="I931" s="211">
        <f t="shared" si="14"/>
        <v>48232.4</v>
      </c>
      <c r="K931"/>
      <c r="N931" s="5"/>
    </row>
    <row r="932" spans="1:14"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75663697.170000002</v>
      </c>
      <c r="I932" s="211">
        <f t="shared" si="14"/>
        <v>406055838.83000004</v>
      </c>
      <c r="K932"/>
      <c r="N932" s="5"/>
    </row>
    <row r="933" spans="1:14"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2345528</v>
      </c>
      <c r="I933" s="211">
        <f t="shared" si="14"/>
        <v>19268892.82</v>
      </c>
      <c r="K933"/>
      <c r="N933" s="5"/>
    </row>
    <row r="934" spans="1:14"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1406097.49</v>
      </c>
      <c r="K934"/>
      <c r="N934" s="5"/>
    </row>
    <row r="935" spans="1:14"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56239082.209999993</v>
      </c>
      <c r="I935" s="211">
        <f t="shared" si="14"/>
        <v>889359270.63999999</v>
      </c>
      <c r="K935"/>
      <c r="N935" s="5"/>
    </row>
    <row r="936" spans="1:14"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219478.39999999999</v>
      </c>
      <c r="I937" s="211">
        <f t="shared" si="14"/>
        <v>3518478.2999999993</v>
      </c>
      <c r="K937"/>
      <c r="N937" s="5"/>
    </row>
    <row r="938" spans="1:14"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238755.89</v>
      </c>
      <c r="I938" s="211">
        <f t="shared" si="14"/>
        <v>3049411.32</v>
      </c>
      <c r="K938"/>
      <c r="N938" s="5"/>
    </row>
    <row r="939" spans="1:14"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165142.5</v>
      </c>
      <c r="I939" s="211">
        <f t="shared" si="14"/>
        <v>614545.33000000007</v>
      </c>
      <c r="K939"/>
      <c r="N939" s="5"/>
    </row>
    <row r="940" spans="1:14"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393808.27</v>
      </c>
      <c r="K940"/>
      <c r="N940" s="5"/>
    </row>
    <row r="941" spans="1:14"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114">
        <f t="shared" si="14"/>
        <v>149210.26999999999</v>
      </c>
      <c r="K941"/>
      <c r="N941" s="5"/>
    </row>
    <row r="942" spans="1:14"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14206.95</v>
      </c>
      <c r="I942" s="114">
        <f t="shared" si="14"/>
        <v>2225455.6399999997</v>
      </c>
      <c r="K942"/>
      <c r="N942" s="5"/>
    </row>
    <row r="943" spans="1:14"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114">
        <f t="shared" si="14"/>
        <v>0</v>
      </c>
      <c r="K943"/>
      <c r="N943" s="5"/>
    </row>
    <row r="944" spans="1:14"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114">
        <f t="shared" si="14"/>
        <v>0</v>
      </c>
      <c r="K944"/>
      <c r="N944" s="5"/>
    </row>
    <row r="945" spans="1:14"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114">
        <f t="shared" si="14"/>
        <v>0</v>
      </c>
      <c r="K945"/>
      <c r="N945" s="5"/>
    </row>
    <row r="946" spans="1:14"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114">
        <f t="shared" si="14"/>
        <v>239570.43</v>
      </c>
      <c r="K946"/>
      <c r="N946" s="5"/>
    </row>
    <row r="947" spans="1:14"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4676513</v>
      </c>
      <c r="I947" s="114">
        <f t="shared" si="14"/>
        <v>18056962.359999999</v>
      </c>
      <c r="K947"/>
      <c r="N947" s="5"/>
    </row>
    <row r="948" spans="1:14"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2311631.13</v>
      </c>
      <c r="I948" s="114">
        <f t="shared" si="14"/>
        <v>10096368.210000001</v>
      </c>
      <c r="K948"/>
      <c r="N948" s="5"/>
    </row>
    <row r="949" spans="1:14"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114">
        <f t="shared" si="14"/>
        <v>0</v>
      </c>
      <c r="K949"/>
      <c r="N949" s="5"/>
    </row>
    <row r="950" spans="1:14"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114">
        <f t="shared" si="14"/>
        <v>0</v>
      </c>
      <c r="K950"/>
      <c r="N950" s="5"/>
    </row>
    <row r="951" spans="1:14"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513498.82</v>
      </c>
      <c r="I952" s="211">
        <f t="shared" si="14"/>
        <v>37644643.18</v>
      </c>
      <c r="K952"/>
      <c r="N952" s="5"/>
    </row>
    <row r="953" spans="1:14"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214575</v>
      </c>
      <c r="I953" s="211">
        <f t="shared" si="14"/>
        <v>9883292.0800000001</v>
      </c>
      <c r="K953"/>
      <c r="N953" s="5"/>
    </row>
    <row r="954" spans="1:14"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6512821.0799999991</v>
      </c>
      <c r="I956" s="211">
        <f t="shared" si="14"/>
        <v>5793250.9600000009</v>
      </c>
      <c r="K956"/>
      <c r="N956" s="5"/>
    </row>
    <row r="957" spans="1:14"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724013.44</v>
      </c>
      <c r="I959" s="211">
        <f t="shared" si="14"/>
        <v>28938840.149999999</v>
      </c>
      <c r="K959"/>
      <c r="N959" s="5"/>
    </row>
    <row r="960" spans="1:14"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25632</v>
      </c>
      <c r="I960" s="211">
        <f t="shared" si="14"/>
        <v>1776198.12</v>
      </c>
      <c r="K960"/>
      <c r="N960" s="5"/>
    </row>
    <row r="961" spans="1:14"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114">
        <f t="shared" si="14"/>
        <v>267284.22000000003</v>
      </c>
      <c r="K961"/>
      <c r="N961" s="5"/>
    </row>
    <row r="962" spans="1:14"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114">
        <f t="shared" si="14"/>
        <v>0</v>
      </c>
      <c r="K962"/>
      <c r="N962" s="5"/>
    </row>
    <row r="963" spans="1:14"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114">
        <f t="shared" si="14"/>
        <v>0</v>
      </c>
      <c r="K963"/>
      <c r="N963" s="5"/>
    </row>
    <row r="964" spans="1:14"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114">
        <f t="shared" si="14"/>
        <v>199920.58</v>
      </c>
      <c r="K964"/>
      <c r="N964" s="5"/>
    </row>
    <row r="965" spans="1:14"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114">
        <f t="shared" si="14"/>
        <v>0</v>
      </c>
      <c r="K965"/>
      <c r="N965" s="5"/>
    </row>
    <row r="966" spans="1:14"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484852.75</v>
      </c>
      <c r="I966" s="114">
        <f t="shared" si="14"/>
        <v>107364.94999999998</v>
      </c>
      <c r="K966"/>
      <c r="N966" s="5"/>
    </row>
    <row r="967" spans="1:14"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6306313.2599999998</v>
      </c>
      <c r="I967" s="114">
        <f t="shared" si="14"/>
        <v>7912137.8900000006</v>
      </c>
      <c r="K967"/>
      <c r="N967" s="5"/>
    </row>
    <row r="968" spans="1:14"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114">
        <f t="shared" si="14"/>
        <v>14353.84</v>
      </c>
      <c r="K968"/>
      <c r="N968" s="5"/>
    </row>
    <row r="969" spans="1:14"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114">
        <f t="shared" si="14"/>
        <v>440758.58</v>
      </c>
      <c r="K969"/>
      <c r="N969" s="5"/>
    </row>
    <row r="970" spans="1:14"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114">
        <f t="shared" ref="I970:I1033" si="15">SUM(C970:G970)</f>
        <v>3328007.3200000003</v>
      </c>
      <c r="K970"/>
      <c r="N970" s="5"/>
    </row>
    <row r="971" spans="1:14"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66058082.240000002</v>
      </c>
      <c r="I971" s="211">
        <f t="shared" si="15"/>
        <v>223776900.52000001</v>
      </c>
      <c r="K971"/>
      <c r="N971" s="5"/>
    </row>
    <row r="972" spans="1:14"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55646419.530000001</v>
      </c>
      <c r="I972" s="211">
        <f t="shared" si="15"/>
        <v>219341977.97999999</v>
      </c>
      <c r="K972"/>
      <c r="N972" s="5"/>
    </row>
    <row r="973" spans="1:14"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68766899.530000001</v>
      </c>
      <c r="I973" s="211">
        <f t="shared" si="15"/>
        <v>39711685.969999999</v>
      </c>
      <c r="K973"/>
      <c r="N973" s="5"/>
    </row>
    <row r="974" spans="1:14"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1579677.64</v>
      </c>
      <c r="I974" s="211">
        <f t="shared" si="15"/>
        <v>10650606.009999998</v>
      </c>
      <c r="K974"/>
      <c r="N974" s="5"/>
    </row>
    <row r="975" spans="1:14"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1280100.7</v>
      </c>
      <c r="K978"/>
      <c r="N978" s="5"/>
    </row>
    <row r="979" spans="1:14"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114">
        <f t="shared" si="15"/>
        <v>0</v>
      </c>
      <c r="K981"/>
      <c r="N981" s="5"/>
    </row>
    <row r="982" spans="1:14"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114">
        <f t="shared" si="15"/>
        <v>0</v>
      </c>
      <c r="K982"/>
      <c r="N982" s="5"/>
    </row>
    <row r="983" spans="1:14"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114">
        <f t="shared" si="15"/>
        <v>6638427.1600000011</v>
      </c>
      <c r="K983"/>
      <c r="N983" s="5"/>
    </row>
    <row r="984" spans="1:14"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114">
        <f t="shared" si="15"/>
        <v>0</v>
      </c>
      <c r="K984"/>
      <c r="N984" s="5"/>
    </row>
    <row r="985" spans="1:14"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114">
        <f t="shared" si="15"/>
        <v>0</v>
      </c>
      <c r="K985"/>
      <c r="N985" s="5"/>
    </row>
    <row r="986" spans="1:14"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114">
        <f t="shared" si="15"/>
        <v>0</v>
      </c>
      <c r="K986"/>
      <c r="N986" s="5"/>
    </row>
    <row r="987" spans="1:14"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114">
        <f t="shared" si="15"/>
        <v>156264.76</v>
      </c>
      <c r="K987"/>
      <c r="N987" s="5"/>
    </row>
    <row r="988" spans="1:14"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114">
        <f t="shared" si="15"/>
        <v>0</v>
      </c>
      <c r="K988"/>
      <c r="N988" s="5"/>
    </row>
    <row r="989" spans="1:14"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114">
        <f t="shared" si="15"/>
        <v>0</v>
      </c>
      <c r="K989"/>
      <c r="N989" s="5"/>
    </row>
    <row r="990" spans="1:14"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114">
        <f t="shared" si="15"/>
        <v>0</v>
      </c>
      <c r="K990"/>
      <c r="N990" s="5"/>
    </row>
    <row r="991" spans="1:14"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185320.25</v>
      </c>
      <c r="I994" s="211">
        <f t="shared" si="15"/>
        <v>4766420.2</v>
      </c>
      <c r="K994"/>
      <c r="N994" s="5"/>
    </row>
    <row r="995" spans="1:14"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200763618.43000001</v>
      </c>
      <c r="I997" s="211">
        <f t="shared" si="15"/>
        <v>0</v>
      </c>
      <c r="K997"/>
      <c r="N997" s="5"/>
    </row>
    <row r="998" spans="1:14"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7573399</v>
      </c>
      <c r="I998" s="211">
        <f t="shared" si="15"/>
        <v>8032030.0900000008</v>
      </c>
      <c r="K998"/>
      <c r="N998" s="5"/>
    </row>
    <row r="999" spans="1:14"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26874703.010000002</v>
      </c>
      <c r="I999" s="211">
        <f t="shared" si="15"/>
        <v>161525241.09999999</v>
      </c>
      <c r="K999"/>
      <c r="N999" s="5"/>
    </row>
    <row r="1000" spans="1:14"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25155233.560000002</v>
      </c>
      <c r="I1000" s="211">
        <f t="shared" si="15"/>
        <v>132214712.33999993</v>
      </c>
      <c r="K1000"/>
      <c r="N1000" s="5"/>
    </row>
    <row r="1001" spans="1:14"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114">
        <f t="shared" si="15"/>
        <v>0</v>
      </c>
      <c r="K1001"/>
      <c r="N1001" s="5"/>
    </row>
    <row r="1002" spans="1:14"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114">
        <f t="shared" si="15"/>
        <v>10886349.68</v>
      </c>
      <c r="K1002"/>
      <c r="N1002" s="5"/>
    </row>
    <row r="1003" spans="1:14"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118335.82</v>
      </c>
      <c r="I1003" s="114">
        <f t="shared" si="15"/>
        <v>528112.22</v>
      </c>
      <c r="K1003"/>
      <c r="N1003" s="5"/>
    </row>
    <row r="1004" spans="1:14"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77206128.640000001</v>
      </c>
      <c r="I1004" s="114">
        <f t="shared" si="15"/>
        <v>48344452.810000002</v>
      </c>
      <c r="K1004"/>
      <c r="N1004" s="5"/>
    </row>
    <row r="1005" spans="1:14"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114">
        <f t="shared" si="15"/>
        <v>3844485.52</v>
      </c>
      <c r="K1005"/>
      <c r="N1005" s="5"/>
    </row>
    <row r="1006" spans="1:14"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88773472.520000011</v>
      </c>
      <c r="I1006" s="114">
        <f t="shared" si="15"/>
        <v>197699979.52999997</v>
      </c>
      <c r="K1006"/>
      <c r="N1006" s="5"/>
    </row>
    <row r="1007" spans="1:14"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114">
        <f t="shared" si="15"/>
        <v>542859</v>
      </c>
      <c r="K1007"/>
      <c r="N1007" s="5"/>
    </row>
    <row r="1008" spans="1:14"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114">
        <f t="shared" si="15"/>
        <v>7387701.0200000014</v>
      </c>
      <c r="K1008"/>
      <c r="N1008" s="5"/>
    </row>
    <row r="1009" spans="1:14"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114">
        <f t="shared" si="15"/>
        <v>12520268</v>
      </c>
      <c r="K1009"/>
      <c r="N1009" s="5"/>
    </row>
    <row r="1010" spans="1:14"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233724137.76999998</v>
      </c>
      <c r="I1010" s="114">
        <f t="shared" si="15"/>
        <v>326359492.98000002</v>
      </c>
      <c r="K1010"/>
      <c r="N1010" s="5"/>
    </row>
    <row r="1011" spans="1:14"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5163721.96</v>
      </c>
      <c r="I1011" s="211">
        <f t="shared" si="15"/>
        <v>38743192.909999996</v>
      </c>
      <c r="K1011"/>
      <c r="N1011" s="5"/>
    </row>
    <row r="1012" spans="1:14"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160894607.74000001</v>
      </c>
      <c r="I1012" s="211">
        <f t="shared" si="15"/>
        <v>659323969.45000005</v>
      </c>
      <c r="K1012"/>
      <c r="N1012" s="5"/>
    </row>
    <row r="1013" spans="1:14"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0</v>
      </c>
      <c r="I1015" s="211">
        <f t="shared" si="15"/>
        <v>21417606.830000002</v>
      </c>
      <c r="K1015"/>
      <c r="N1015" s="5"/>
    </row>
    <row r="1016" spans="1:14"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0</v>
      </c>
      <c r="I1016" s="211">
        <f t="shared" si="15"/>
        <v>54559742.409999996</v>
      </c>
      <c r="K1016"/>
      <c r="N1016" s="5"/>
    </row>
    <row r="1017" spans="1:14"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3040772</v>
      </c>
      <c r="I1017" s="211">
        <f t="shared" si="15"/>
        <v>19676245.360000003</v>
      </c>
      <c r="K1017"/>
      <c r="N1017" s="5"/>
    </row>
    <row r="1018" spans="1:14"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18533980.25</v>
      </c>
      <c r="I1019" s="211">
        <f t="shared" si="15"/>
        <v>29462566.329999998</v>
      </c>
      <c r="K1019"/>
      <c r="N1019" s="5"/>
    </row>
    <row r="1020" spans="1:14"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715385.5</v>
      </c>
      <c r="I1021" s="114">
        <f t="shared" si="15"/>
        <v>3463456.9400000004</v>
      </c>
      <c r="K1021"/>
      <c r="N1021" s="5"/>
    </row>
    <row r="1022" spans="1:14"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135445.5</v>
      </c>
      <c r="I1022" s="114">
        <f t="shared" si="15"/>
        <v>934463.99999999988</v>
      </c>
      <c r="K1022"/>
      <c r="N1022" s="5"/>
    </row>
    <row r="1023" spans="1:14"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0</v>
      </c>
      <c r="I1023" s="114">
        <f t="shared" si="15"/>
        <v>3490449.22</v>
      </c>
      <c r="K1023"/>
      <c r="N1023" s="5"/>
    </row>
    <row r="1024" spans="1:14"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311587156.90999997</v>
      </c>
      <c r="I1024" s="114">
        <f t="shared" si="15"/>
        <v>769852963.5999999</v>
      </c>
      <c r="K1024"/>
      <c r="N1024" s="5"/>
    </row>
    <row r="1025" spans="1:14"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0</v>
      </c>
      <c r="I1025" s="114">
        <f t="shared" si="15"/>
        <v>4471554</v>
      </c>
      <c r="K1025"/>
      <c r="N1025" s="5"/>
    </row>
    <row r="1026" spans="1:14"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462339.5</v>
      </c>
      <c r="I1026" s="114">
        <f t="shared" si="15"/>
        <v>12042150.490000002</v>
      </c>
      <c r="K1026"/>
      <c r="N1026" s="5"/>
    </row>
    <row r="1027" spans="1:14"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114">
        <f t="shared" si="15"/>
        <v>32438.39</v>
      </c>
      <c r="K1027"/>
      <c r="N1027" s="5"/>
    </row>
    <row r="1028" spans="1:14"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114">
        <f t="shared" si="15"/>
        <v>0</v>
      </c>
      <c r="K1028"/>
      <c r="N1028" s="5"/>
    </row>
    <row r="1029" spans="1:14"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0</v>
      </c>
      <c r="I1029" s="114">
        <f t="shared" si="15"/>
        <v>17759124.379999999</v>
      </c>
      <c r="K1029"/>
      <c r="N1029" s="5"/>
    </row>
    <row r="1030" spans="1:14"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114">
        <f t="shared" si="15"/>
        <v>8243723.8300000001</v>
      </c>
      <c r="K1030"/>
      <c r="N1030" s="5"/>
    </row>
    <row r="1031" spans="1:14"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ref="I1034:I1097" si="16">SUM(C1034:G1034)</f>
        <v>85311.43</v>
      </c>
      <c r="K1034"/>
      <c r="N1034" s="5"/>
    </row>
    <row r="1035" spans="1:14"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si="16"/>
        <v>0</v>
      </c>
      <c r="K1035"/>
      <c r="N1035" s="5"/>
    </row>
    <row r="1036" spans="1:14"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0</v>
      </c>
      <c r="K1036"/>
      <c r="N1036" s="5"/>
    </row>
    <row r="1037" spans="1:14"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608473.54999999993</v>
      </c>
      <c r="I1037" s="211">
        <f t="shared" si="16"/>
        <v>4046658.91</v>
      </c>
      <c r="K1037"/>
      <c r="N1037" s="5"/>
    </row>
    <row r="1038" spans="1:14"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2905672.5</v>
      </c>
      <c r="I1038" s="211">
        <f t="shared" si="16"/>
        <v>63192017.789999999</v>
      </c>
      <c r="K1038"/>
      <c r="N1038" s="5"/>
    </row>
    <row r="1039" spans="1:14"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54225838.059999995</v>
      </c>
      <c r="I1040" s="211">
        <f t="shared" si="16"/>
        <v>513873373.11000001</v>
      </c>
      <c r="K1040"/>
      <c r="N1040" s="5"/>
    </row>
    <row r="1041" spans="1:14"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9895290.2400000002</v>
      </c>
      <c r="I1041" s="114">
        <f t="shared" si="16"/>
        <v>319042780.48000002</v>
      </c>
      <c r="K1041"/>
      <c r="N1041" s="5"/>
    </row>
    <row r="1042" spans="1:14"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13144478.25</v>
      </c>
      <c r="I1042" s="114">
        <f t="shared" si="16"/>
        <v>37857902.029999994</v>
      </c>
      <c r="K1042"/>
      <c r="N1042" s="5"/>
    </row>
    <row r="1043" spans="1:14"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2673709.02</v>
      </c>
      <c r="I1043" s="114">
        <f t="shared" si="16"/>
        <v>52123705.459999993</v>
      </c>
      <c r="K1043"/>
      <c r="N1043" s="5"/>
    </row>
    <row r="1044" spans="1:14"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114">
        <f t="shared" si="16"/>
        <v>3170757.06</v>
      </c>
      <c r="K1044"/>
      <c r="N1044" s="5"/>
    </row>
    <row r="1045" spans="1:14"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114">
        <f t="shared" si="16"/>
        <v>0</v>
      </c>
      <c r="K1045"/>
      <c r="N1045" s="5"/>
    </row>
    <row r="1046" spans="1:14"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30975</v>
      </c>
      <c r="I1046" s="114">
        <f t="shared" si="16"/>
        <v>106194.81</v>
      </c>
      <c r="K1046"/>
      <c r="N1046" s="5"/>
    </row>
    <row r="1047" spans="1:14"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6413860.0600000005</v>
      </c>
      <c r="I1047" s="114">
        <f t="shared" si="16"/>
        <v>197940382.21999997</v>
      </c>
      <c r="K1047"/>
      <c r="N1047" s="5"/>
    </row>
    <row r="1048" spans="1:14"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114">
        <f t="shared" si="16"/>
        <v>0</v>
      </c>
      <c r="K1048"/>
      <c r="N1048" s="5"/>
    </row>
    <row r="1049" spans="1:14"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114">
        <f t="shared" si="16"/>
        <v>1502523.1400000001</v>
      </c>
      <c r="K1049"/>
      <c r="N1049" s="5"/>
    </row>
    <row r="1050" spans="1:14"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6362322.4199999999</v>
      </c>
      <c r="I1050" s="114">
        <f t="shared" si="16"/>
        <v>20149904.82</v>
      </c>
      <c r="K1050"/>
      <c r="N1050" s="5"/>
    </row>
    <row r="1051" spans="1:14"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8330637.3200000003</v>
      </c>
      <c r="K1052"/>
      <c r="N1052" s="5"/>
    </row>
    <row r="1053" spans="1:14"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64020189.140000001</v>
      </c>
      <c r="I1053" s="211">
        <f t="shared" si="16"/>
        <v>2798812721.79</v>
      </c>
      <c r="K1053"/>
      <c r="N1053" s="5"/>
    </row>
    <row r="1054" spans="1:14"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648662.4</v>
      </c>
      <c r="I1055" s="211">
        <f t="shared" si="16"/>
        <v>2911448.3200000003</v>
      </c>
      <c r="K1055"/>
      <c r="N1055" s="5"/>
    </row>
    <row r="1056" spans="1:14"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8552653.5</v>
      </c>
      <c r="I1056" s="211">
        <f t="shared" si="16"/>
        <v>11410721.579999996</v>
      </c>
      <c r="K1056"/>
      <c r="N1056" s="5"/>
    </row>
    <row r="1057" spans="1:14"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36437.5</v>
      </c>
      <c r="I1057" s="211">
        <f t="shared" si="16"/>
        <v>737069.35</v>
      </c>
      <c r="K1057"/>
      <c r="N1057" s="5"/>
    </row>
    <row r="1058" spans="1:14"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2757848.36</v>
      </c>
      <c r="K1058"/>
      <c r="N1058" s="5"/>
    </row>
    <row r="1059" spans="1:14"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3726518.7199999997</v>
      </c>
      <c r="I1059" s="211">
        <f t="shared" si="16"/>
        <v>8898071.1500000004</v>
      </c>
      <c r="K1059"/>
      <c r="N1059" s="5"/>
    </row>
    <row r="1060" spans="1:14"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1012508.5</v>
      </c>
      <c r="I1061" s="114">
        <f t="shared" si="16"/>
        <v>321689.78999999998</v>
      </c>
      <c r="K1061"/>
      <c r="N1061" s="5"/>
    </row>
    <row r="1062" spans="1:14"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114">
        <f t="shared" si="16"/>
        <v>0</v>
      </c>
      <c r="K1062"/>
      <c r="N1062" s="5"/>
    </row>
    <row r="1063" spans="1:14"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114">
        <f t="shared" si="16"/>
        <v>230854.08000000002</v>
      </c>
      <c r="K1063"/>
      <c r="N1063" s="5"/>
    </row>
    <row r="1064" spans="1:14"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114">
        <f t="shared" si="16"/>
        <v>831597.95</v>
      </c>
      <c r="K1064"/>
      <c r="N1064" s="5"/>
    </row>
    <row r="1065" spans="1:14"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166623.75</v>
      </c>
      <c r="I1065" s="114">
        <f t="shared" si="16"/>
        <v>559211.71</v>
      </c>
      <c r="K1065"/>
      <c r="N1065" s="5"/>
    </row>
    <row r="1066" spans="1:14"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114">
        <f t="shared" si="16"/>
        <v>5779520.2699999996</v>
      </c>
      <c r="K1066"/>
      <c r="N1066" s="5"/>
    </row>
    <row r="1067" spans="1:14"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114">
        <f t="shared" si="16"/>
        <v>947991.48</v>
      </c>
      <c r="K1067"/>
      <c r="N1067" s="5"/>
    </row>
    <row r="1068" spans="1:14"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12446470.559999999</v>
      </c>
      <c r="I1068" s="114">
        <f t="shared" si="16"/>
        <v>56076955.220000006</v>
      </c>
      <c r="K1068"/>
      <c r="N1068" s="5"/>
    </row>
    <row r="1069" spans="1:14"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114">
        <f t="shared" si="16"/>
        <v>0</v>
      </c>
      <c r="K1069"/>
      <c r="N1069" s="5"/>
    </row>
    <row r="1070" spans="1:14"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114">
        <f t="shared" si="16"/>
        <v>169510.44</v>
      </c>
      <c r="K1070"/>
      <c r="N1070" s="5"/>
    </row>
    <row r="1071" spans="1:14"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145029.5</v>
      </c>
      <c r="I1071" s="211">
        <f t="shared" si="16"/>
        <v>11070396.050000003</v>
      </c>
      <c r="K1071"/>
      <c r="N1071" s="5"/>
    </row>
    <row r="1072" spans="1:14"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525675</v>
      </c>
      <c r="I1073" s="211">
        <f t="shared" si="16"/>
        <v>13427901.800000001</v>
      </c>
      <c r="K1073"/>
      <c r="N1073" s="5"/>
    </row>
    <row r="1074" spans="1:14"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5821.55</v>
      </c>
      <c r="I1075" s="211">
        <f t="shared" si="16"/>
        <v>277271.19</v>
      </c>
      <c r="K1075"/>
      <c r="N1075" s="5"/>
    </row>
    <row r="1076" spans="1:14"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231016.36</v>
      </c>
      <c r="I1076" s="211">
        <f t="shared" si="16"/>
        <v>3671545.22</v>
      </c>
      <c r="K1076"/>
      <c r="N1076" s="5"/>
    </row>
    <row r="1077" spans="1:14"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3444774.6799999997</v>
      </c>
      <c r="I1077" s="211">
        <f t="shared" si="16"/>
        <v>11133972.84</v>
      </c>
      <c r="K1077"/>
      <c r="N1077" s="5"/>
    </row>
    <row r="1078" spans="1:14"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79338.75</v>
      </c>
      <c r="I1079" s="211">
        <f t="shared" si="16"/>
        <v>367128.51</v>
      </c>
      <c r="K1079"/>
      <c r="N1079" s="5"/>
    </row>
    <row r="1080" spans="1:14"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33262</v>
      </c>
      <c r="I1081" s="114">
        <f t="shared" si="16"/>
        <v>2451538.6300000004</v>
      </c>
      <c r="K1081"/>
      <c r="N1081" s="5"/>
    </row>
    <row r="1082" spans="1:14"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149562.5</v>
      </c>
      <c r="I1082" s="114">
        <f t="shared" si="16"/>
        <v>6021524.8199999994</v>
      </c>
      <c r="K1082"/>
      <c r="N1082" s="5"/>
    </row>
    <row r="1083" spans="1:14"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114">
        <f t="shared" si="16"/>
        <v>0</v>
      </c>
      <c r="K1083"/>
      <c r="N1083" s="5"/>
    </row>
    <row r="1084" spans="1:14"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114">
        <f t="shared" si="16"/>
        <v>0</v>
      </c>
      <c r="K1084"/>
      <c r="N1084" s="5"/>
    </row>
    <row r="1085" spans="1:14"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4102572.1999999997</v>
      </c>
      <c r="I1085" s="114">
        <f t="shared" si="16"/>
        <v>10862901.34</v>
      </c>
      <c r="K1085"/>
      <c r="N1085" s="5"/>
    </row>
    <row r="1086" spans="1:14"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1265752.49</v>
      </c>
      <c r="I1086" s="114">
        <f t="shared" si="16"/>
        <v>5615894.0899999999</v>
      </c>
      <c r="K1086"/>
      <c r="N1086" s="5"/>
    </row>
    <row r="1087" spans="1:14"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58663159.650000013</v>
      </c>
      <c r="I1087" s="114">
        <f t="shared" si="16"/>
        <v>497775852.08000004</v>
      </c>
      <c r="K1087"/>
      <c r="N1087" s="5"/>
    </row>
    <row r="1088" spans="1:14"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440521.29</v>
      </c>
      <c r="I1088" s="114">
        <f t="shared" si="16"/>
        <v>1810712.3900000001</v>
      </c>
      <c r="K1088"/>
      <c r="N1088" s="5"/>
    </row>
    <row r="1089" spans="1:14"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1091306.53</v>
      </c>
      <c r="I1089" s="114">
        <f t="shared" si="16"/>
        <v>30805575.949999996</v>
      </c>
      <c r="K1089"/>
      <c r="N1089" s="5"/>
    </row>
    <row r="1090" spans="1:14"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114">
        <f t="shared" si="16"/>
        <v>18775995.390000001</v>
      </c>
      <c r="K1090"/>
      <c r="N1090" s="5"/>
    </row>
    <row r="1091" spans="1:14"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0</v>
      </c>
      <c r="K1091"/>
      <c r="N1091" s="5"/>
    </row>
    <row r="1092" spans="1:14"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9190791.25</v>
      </c>
      <c r="I1094" s="211">
        <f t="shared" si="16"/>
        <v>31416565.270000003</v>
      </c>
      <c r="K1094"/>
      <c r="N1094" s="5"/>
    </row>
    <row r="1095" spans="1:14"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19336488.109999999</v>
      </c>
      <c r="K1095"/>
      <c r="N1095" s="5"/>
    </row>
    <row r="1096" spans="1:14"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15613257.629999999</v>
      </c>
      <c r="I1096" s="211">
        <f t="shared" si="16"/>
        <v>56456327.039999984</v>
      </c>
      <c r="K1096"/>
      <c r="N1096" s="5"/>
    </row>
    <row r="1097" spans="1:14"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26388166.579999998</v>
      </c>
      <c r="I1097" s="211">
        <f t="shared" si="16"/>
        <v>71473206.290000007</v>
      </c>
      <c r="K1097"/>
      <c r="N1097" s="5"/>
    </row>
    <row r="1098" spans="1:14"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ref="I1098:I1152" si="17">SUM(C1098:G1098)</f>
        <v>0</v>
      </c>
      <c r="K1098"/>
      <c r="N1098" s="5"/>
    </row>
    <row r="1099" spans="1:14"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si="17"/>
        <v>8660458.7600000016</v>
      </c>
      <c r="K1099"/>
      <c r="N1099" s="5"/>
    </row>
    <row r="1100" spans="1:14"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114">
        <f t="shared" si="17"/>
        <v>83209.98</v>
      </c>
      <c r="K1101"/>
      <c r="N1101" s="5"/>
    </row>
    <row r="1102" spans="1:14"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114">
        <f t="shared" si="17"/>
        <v>11900797.18</v>
      </c>
      <c r="K1102"/>
      <c r="N1102" s="5"/>
    </row>
    <row r="1103" spans="1:14"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152995</v>
      </c>
      <c r="I1103" s="114">
        <f t="shared" si="17"/>
        <v>8081764.8099999996</v>
      </c>
      <c r="K1103"/>
      <c r="N1103" s="5"/>
    </row>
    <row r="1104" spans="1:14"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86531</v>
      </c>
      <c r="I1104" s="114">
        <f t="shared" si="17"/>
        <v>348526.14</v>
      </c>
      <c r="K1104"/>
      <c r="N1104" s="5"/>
    </row>
    <row r="1105" spans="1:14"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514815.5</v>
      </c>
      <c r="I1105" s="114">
        <f t="shared" si="17"/>
        <v>22224925.91</v>
      </c>
      <c r="K1105"/>
      <c r="N1105" s="5"/>
    </row>
    <row r="1106" spans="1:14"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97970.75</v>
      </c>
      <c r="I1106" s="114">
        <f t="shared" si="17"/>
        <v>4109578.4699999997</v>
      </c>
      <c r="K1106"/>
      <c r="N1106" s="5"/>
    </row>
    <row r="1107" spans="1:14"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114">
        <f t="shared" si="17"/>
        <v>7779322.3899999987</v>
      </c>
      <c r="K1107"/>
      <c r="N1107" s="5"/>
    </row>
    <row r="1108" spans="1:14"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114">
        <f t="shared" si="17"/>
        <v>548793.72</v>
      </c>
      <c r="K1108"/>
      <c r="N1108" s="5"/>
    </row>
    <row r="1109" spans="1:14"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114">
        <f t="shared" si="17"/>
        <v>0</v>
      </c>
      <c r="K1109"/>
      <c r="N1109" s="5"/>
    </row>
    <row r="1110" spans="1:14"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114">
        <f t="shared" si="17"/>
        <v>0</v>
      </c>
      <c r="K1110"/>
      <c r="N1110" s="5"/>
    </row>
    <row r="1111" spans="1:14"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5051435.75</v>
      </c>
      <c r="I1112" s="211">
        <f t="shared" si="17"/>
        <v>14993247.460000001</v>
      </c>
      <c r="K1112"/>
      <c r="N1112" s="5"/>
    </row>
    <row r="1113" spans="1:14"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13226687.5</v>
      </c>
      <c r="I1114" s="211">
        <f t="shared" si="17"/>
        <v>36582614.969999991</v>
      </c>
      <c r="K1114"/>
      <c r="N1114" s="5"/>
    </row>
    <row r="1115" spans="1:14"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555404.25</v>
      </c>
      <c r="I1115" s="211">
        <f t="shared" si="17"/>
        <v>20095952.949999999</v>
      </c>
      <c r="K1115"/>
      <c r="N1115" s="5"/>
    </row>
    <row r="1116" spans="1:14"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1091139.7499999998</v>
      </c>
      <c r="I1117" s="211">
        <f t="shared" si="17"/>
        <v>13685827.130000003</v>
      </c>
      <c r="K1117"/>
      <c r="N1117" s="5"/>
    </row>
    <row r="1118" spans="1:14"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180434.25</v>
      </c>
      <c r="I1119" s="211">
        <f t="shared" si="17"/>
        <v>14755847.5</v>
      </c>
      <c r="K1119"/>
      <c r="N1119" s="5"/>
    </row>
    <row r="1120" spans="1:14"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68169427.420000002</v>
      </c>
      <c r="K1120"/>
      <c r="N1120" s="5"/>
    </row>
    <row r="1121" spans="1:14"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114">
        <f t="shared" si="17"/>
        <v>11068241.190000001</v>
      </c>
      <c r="K1121"/>
      <c r="N1121" s="5"/>
    </row>
    <row r="1122" spans="1:14"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16943.75</v>
      </c>
      <c r="I1122" s="114">
        <f t="shared" si="17"/>
        <v>31847690</v>
      </c>
      <c r="K1122"/>
      <c r="N1122" s="5"/>
    </row>
    <row r="1123" spans="1:14"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134429.25</v>
      </c>
      <c r="I1123" s="114">
        <f t="shared" si="17"/>
        <v>2768150.7299999995</v>
      </c>
      <c r="K1123"/>
      <c r="N1123" s="5"/>
    </row>
    <row r="1124" spans="1:14"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84178.75</v>
      </c>
      <c r="I1124" s="114">
        <f t="shared" si="17"/>
        <v>2519998.5999999996</v>
      </c>
      <c r="K1124"/>
      <c r="N1124" s="5"/>
    </row>
    <row r="1125" spans="1:14"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114">
        <f t="shared" si="17"/>
        <v>336442.23</v>
      </c>
      <c r="K1125"/>
      <c r="N1125" s="5"/>
    </row>
    <row r="1126" spans="1:14"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114">
        <f t="shared" si="17"/>
        <v>10904146.940000001</v>
      </c>
      <c r="K1126"/>
      <c r="N1126" s="5"/>
    </row>
    <row r="1127" spans="1:14"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11497.75</v>
      </c>
      <c r="I1127" s="114">
        <f t="shared" si="17"/>
        <v>14947321.25</v>
      </c>
      <c r="K1127"/>
      <c r="N1127" s="5"/>
    </row>
    <row r="1128" spans="1:14"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114">
        <f t="shared" si="17"/>
        <v>0</v>
      </c>
      <c r="K1128"/>
      <c r="N1128" s="5"/>
    </row>
    <row r="1129" spans="1:14"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114">
        <f t="shared" si="17"/>
        <v>0</v>
      </c>
      <c r="K1129"/>
      <c r="N1129" s="5"/>
    </row>
    <row r="1130" spans="1:14"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114">
        <f t="shared" si="17"/>
        <v>338425.01</v>
      </c>
      <c r="K1130"/>
      <c r="N1130" s="5"/>
    </row>
    <row r="1131" spans="1:14"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102306669.41</v>
      </c>
      <c r="I1132" s="211">
        <f t="shared" si="17"/>
        <v>1250324311.55</v>
      </c>
      <c r="K1132"/>
      <c r="N1132" s="5"/>
    </row>
    <row r="1133" spans="1:14"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789619.75</v>
      </c>
      <c r="I1133" s="211">
        <f t="shared" si="17"/>
        <v>6642123.1999999993</v>
      </c>
      <c r="K1133"/>
      <c r="N1133" s="5"/>
    </row>
    <row r="1134" spans="1:14"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0</v>
      </c>
      <c r="K1135"/>
      <c r="N1135" s="5"/>
    </row>
    <row r="1136" spans="1:14"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7302519.5899999999</v>
      </c>
      <c r="K1137"/>
      <c r="N1137" s="5"/>
    </row>
    <row r="1138" spans="1:14"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304213.75</v>
      </c>
      <c r="I1140" s="211">
        <f t="shared" si="17"/>
        <v>3610054.82</v>
      </c>
      <c r="K1140"/>
      <c r="N1140" s="5"/>
    </row>
    <row r="1141" spans="1:14"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114">
        <f t="shared" si="17"/>
        <v>0</v>
      </c>
      <c r="K1141"/>
      <c r="N1141" s="5"/>
    </row>
    <row r="1142" spans="1:14"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114">
        <f t="shared" si="17"/>
        <v>366.5</v>
      </c>
      <c r="K1142"/>
      <c r="N1142" s="5"/>
    </row>
    <row r="1143" spans="1:14"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114">
        <f t="shared" si="17"/>
        <v>5846881.6200000001</v>
      </c>
      <c r="K1143"/>
      <c r="N1143" s="5"/>
    </row>
    <row r="1144" spans="1:14"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3443331338.6300001</v>
      </c>
      <c r="I1144" s="114">
        <f t="shared" si="17"/>
        <v>39974513064.170006</v>
      </c>
      <c r="K1144"/>
      <c r="N1144" s="5"/>
    </row>
    <row r="1145" spans="1:14"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38192819.529999994</v>
      </c>
      <c r="I1145" s="114">
        <f t="shared" si="17"/>
        <v>131433764.57999998</v>
      </c>
      <c r="K1145"/>
      <c r="N1145" s="5"/>
    </row>
    <row r="1146" spans="1:14"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9004633386.3800011</v>
      </c>
      <c r="I1146" s="114">
        <f t="shared" si="17"/>
        <v>32645048720.360001</v>
      </c>
      <c r="K1146"/>
      <c r="N1146" s="5"/>
    </row>
    <row r="1147" spans="1:14"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2858650348.4900002</v>
      </c>
      <c r="I1147" s="114">
        <f t="shared" si="17"/>
        <v>78511974992.050003</v>
      </c>
      <c r="K1147"/>
      <c r="N1147" s="5"/>
    </row>
    <row r="1148" spans="1:14"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114">
        <f t="shared" si="17"/>
        <v>0</v>
      </c>
      <c r="K1148"/>
      <c r="N1148" s="5"/>
    </row>
    <row r="1149" spans="1:14"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7703078.8900000006</v>
      </c>
      <c r="I1149" s="114">
        <f t="shared" si="17"/>
        <v>11261024.880000001</v>
      </c>
      <c r="K1149"/>
      <c r="N1149" s="5"/>
    </row>
    <row r="1150" spans="1:14"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114">
        <f t="shared" si="17"/>
        <v>0</v>
      </c>
      <c r="K1150"/>
      <c r="N1150" s="5"/>
    </row>
    <row r="1151" spans="1:14"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114">
        <f t="shared" si="17"/>
        <v>83750984.870000005</v>
      </c>
      <c r="K1151"/>
      <c r="N1151" s="5"/>
    </row>
    <row r="1152" spans="1:14"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458041.66000000003</v>
      </c>
      <c r="I1152" s="114">
        <f t="shared" si="17"/>
        <v>1388566.51</v>
      </c>
      <c r="K1152"/>
      <c r="N1152" s="5"/>
    </row>
    <row r="1153" spans="1:14"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334308733918.3504</v>
      </c>
      <c r="I1153" s="177">
        <f>SUM(I10:I1152)</f>
        <v>2605793896812.2739</v>
      </c>
      <c r="K1153"/>
      <c r="N1153" s="5"/>
    </row>
    <row r="1154" spans="1:14"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1002926201752.3903</v>
      </c>
      <c r="I1154" s="114">
        <f>SUM(C1154:G1154)</f>
        <v>13737382865605.697</v>
      </c>
      <c r="K1154"/>
      <c r="N1154" s="5"/>
    </row>
    <row r="1155" spans="1:14" x14ac:dyDescent="0.2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1337234935670.7407</v>
      </c>
      <c r="I1155" s="181">
        <f>SUM(C1155:G1155)</f>
        <v>16339954025925.408</v>
      </c>
      <c r="K1155"/>
      <c r="N1155" s="5"/>
    </row>
    <row r="1156" spans="1:14" ht="15" customHeight="1" x14ac:dyDescent="0.2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554237016.65999997</v>
      </c>
      <c r="I1156" s="182">
        <f>SUM(C1156:G1156)</f>
        <v>70121668518.260025</v>
      </c>
      <c r="K1156"/>
      <c r="N1156" s="5"/>
    </row>
    <row r="1157" spans="1:14" ht="15" customHeight="1" x14ac:dyDescent="0.25">
      <c r="A1157" s="275"/>
      <c r="B1157" s="276"/>
      <c r="C1157" s="277"/>
      <c r="D1157" s="277"/>
      <c r="E1157" s="277"/>
      <c r="F1157" s="277"/>
      <c r="G1157" s="266">
        <f>'BIENIO 2019-2020 X MINERAL'!O1158</f>
        <v>44399981013</v>
      </c>
      <c r="H1157" s="266">
        <f>'BIENIO 2021-2022 X MINERAL'!P1158</f>
        <v>11752443394</v>
      </c>
      <c r="I1157" s="182">
        <f>SUM(C1157:G1157)</f>
        <v>44399981013</v>
      </c>
      <c r="K1157"/>
      <c r="N1157" s="5"/>
    </row>
    <row r="1158" spans="1:14" ht="15.75" thickBot="1" x14ac:dyDescent="0.3">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1349541616081.4006</v>
      </c>
      <c r="I1158" s="184">
        <f>I1155+I1156+I1157</f>
        <v>16454475675456.668</v>
      </c>
      <c r="K1158"/>
      <c r="N1158" s="5"/>
    </row>
    <row r="1159" spans="1:14" x14ac:dyDescent="0.25">
      <c r="A1159" s="38" t="s">
        <v>1089</v>
      </c>
      <c r="B1159" s="39"/>
      <c r="C1159" s="5"/>
      <c r="D1159" s="5"/>
      <c r="E1159" s="5"/>
      <c r="F1159" s="5"/>
      <c r="G1159" s="5"/>
      <c r="H1159" s="5"/>
      <c r="I1159" s="37"/>
    </row>
    <row r="1160" spans="1:14" ht="42" customHeight="1" x14ac:dyDescent="0.25">
      <c r="A1160" s="286" t="s">
        <v>1092</v>
      </c>
      <c r="B1160" s="287"/>
      <c r="C1160" s="287"/>
      <c r="D1160" s="287"/>
      <c r="E1160" s="287"/>
      <c r="F1160" s="287"/>
      <c r="G1160" s="287"/>
      <c r="H1160" s="287"/>
      <c r="I1160" s="5"/>
    </row>
    <row r="1161" spans="1:14" ht="40.5" customHeight="1" x14ac:dyDescent="0.25">
      <c r="A1161" s="286" t="s">
        <v>1107</v>
      </c>
      <c r="B1161" s="287"/>
      <c r="C1161" s="287"/>
      <c r="D1161" s="287"/>
      <c r="E1161" s="287"/>
      <c r="F1161" s="287"/>
      <c r="G1161" s="287"/>
      <c r="H1161" s="287"/>
      <c r="I1161" s="5"/>
    </row>
    <row r="1162" spans="1:14" ht="30" customHeight="1" x14ac:dyDescent="0.25">
      <c r="A1162" s="286" t="s">
        <v>1108</v>
      </c>
      <c r="B1162" s="287"/>
      <c r="C1162" s="287"/>
      <c r="D1162" s="287"/>
      <c r="E1162" s="287"/>
      <c r="F1162" s="287"/>
      <c r="G1162" s="287"/>
      <c r="H1162" s="287"/>
      <c r="I1162" s="5"/>
    </row>
    <row r="1163" spans="1:14" ht="30" customHeight="1" x14ac:dyDescent="0.25">
      <c r="A1163" s="286" t="s">
        <v>1105</v>
      </c>
      <c r="B1163" s="287"/>
      <c r="C1163" s="287"/>
      <c r="D1163" s="287"/>
      <c r="E1163" s="287"/>
      <c r="F1163" s="287"/>
      <c r="G1163" s="287"/>
      <c r="H1163" s="287"/>
      <c r="I1163" s="5"/>
    </row>
    <row r="1164" spans="1:14" ht="35.25" customHeight="1" x14ac:dyDescent="0.25">
      <c r="A1164" s="292" t="s">
        <v>1116</v>
      </c>
      <c r="B1164" s="293"/>
      <c r="C1164" s="293"/>
      <c r="D1164" s="293"/>
      <c r="E1164" s="293"/>
      <c r="F1164" s="294"/>
      <c r="G1164" s="294"/>
      <c r="H1164" s="37"/>
    </row>
    <row r="1165" spans="1:14" ht="31.5" customHeight="1" x14ac:dyDescent="0.25">
      <c r="A1165" s="292" t="s">
        <v>1134</v>
      </c>
      <c r="B1165" s="293"/>
      <c r="C1165" s="293"/>
      <c r="D1165" s="293"/>
      <c r="E1165" s="293"/>
      <c r="F1165" s="293"/>
      <c r="G1165" s="294"/>
      <c r="H1165" s="294"/>
    </row>
    <row r="1166" spans="1:14" x14ac:dyDescent="0.25">
      <c r="C1166" s="253"/>
      <c r="D1166" s="253"/>
      <c r="E1166" s="253"/>
      <c r="F1166" s="253"/>
      <c r="G1166" s="253"/>
      <c r="H1166" s="253"/>
    </row>
    <row r="1167" spans="1:14" x14ac:dyDescent="0.25">
      <c r="H1167" s="253"/>
    </row>
    <row r="1168" spans="1:14" x14ac:dyDescent="0.2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2021-12-28T22:03:11Z</dcterms:modified>
</cp:coreProperties>
</file>